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chmid\Desktop\"/>
    </mc:Choice>
  </mc:AlternateContent>
  <xr:revisionPtr revIDLastSave="0" documentId="8_{2289C34C-0C95-4E9D-9EC3-DA29A82F5E44}" xr6:coauthVersionLast="47" xr6:coauthVersionMax="47" xr10:uidLastSave="{00000000-0000-0000-0000-000000000000}"/>
  <bookViews>
    <workbookView xWindow="1200" yWindow="300" windowWidth="27600" windowHeight="15300" xr2:uid="{00000000-000D-0000-FFFF-FFFF00000000}"/>
  </bookViews>
  <sheets>
    <sheet name="Pool" sheetId="1" r:id="rId1"/>
  </sheets>
  <definedNames>
    <definedName name="Ergebnisliste">Pool!$W$13:$W$16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 l="1"/>
  <c r="F24" i="1"/>
  <c r="E24" i="1"/>
  <c r="D24" i="1"/>
  <c r="B24" i="1"/>
  <c r="A24" i="1"/>
  <c r="T23" i="1"/>
  <c r="S23" i="1"/>
  <c r="R23" i="1"/>
  <c r="Q23" i="1"/>
  <c r="L23" i="1"/>
  <c r="F23" i="1"/>
  <c r="E23" i="1"/>
  <c r="D23" i="1"/>
  <c r="B23" i="1"/>
  <c r="A23" i="1"/>
  <c r="T22" i="1"/>
  <c r="S22" i="1"/>
  <c r="R22" i="1"/>
  <c r="Q22" i="1"/>
  <c r="L22" i="1"/>
  <c r="F22" i="1"/>
  <c r="E22" i="1"/>
  <c r="D22" i="1"/>
  <c r="B22" i="1"/>
  <c r="A22" i="1"/>
  <c r="L21" i="1"/>
  <c r="F21" i="1"/>
  <c r="E21" i="1"/>
  <c r="D21" i="1"/>
  <c r="B21" i="1"/>
  <c r="A21" i="1"/>
  <c r="L20" i="1"/>
  <c r="F20" i="1"/>
  <c r="E20" i="1"/>
  <c r="D20" i="1"/>
  <c r="B20" i="1"/>
  <c r="A20" i="1"/>
  <c r="T19" i="1"/>
  <c r="S19" i="1"/>
  <c r="R19" i="1"/>
  <c r="Q19" i="1"/>
  <c r="L19" i="1"/>
  <c r="F19" i="1"/>
  <c r="E19" i="1"/>
  <c r="D19" i="1"/>
  <c r="B19" i="1"/>
  <c r="A19" i="1"/>
  <c r="S18" i="1"/>
  <c r="Q18" i="1"/>
  <c r="A18" i="1"/>
  <c r="V16" i="1"/>
  <c r="T16" i="1"/>
  <c r="S16" i="1"/>
  <c r="Q16" i="1"/>
  <c r="P16" i="1"/>
  <c r="O16" i="1"/>
  <c r="N16" i="1"/>
  <c r="D16" i="1"/>
  <c r="B16" i="1"/>
  <c r="A16" i="1"/>
  <c r="V15" i="1"/>
  <c r="T15" i="1"/>
  <c r="S15" i="1"/>
  <c r="Q15" i="1"/>
  <c r="M15" i="1"/>
  <c r="L15" i="1"/>
  <c r="K15" i="1"/>
  <c r="J15" i="1"/>
  <c r="I15" i="1"/>
  <c r="H15" i="1"/>
  <c r="G15" i="1"/>
  <c r="F15" i="1"/>
  <c r="E15" i="1"/>
  <c r="D15" i="1"/>
  <c r="B15" i="1"/>
  <c r="A15" i="1"/>
  <c r="V14" i="1"/>
  <c r="T14" i="1"/>
  <c r="S14" i="1"/>
  <c r="Q14" i="1"/>
  <c r="M14" i="1"/>
  <c r="L14" i="1"/>
  <c r="K14" i="1"/>
  <c r="J14" i="1"/>
  <c r="I14" i="1"/>
  <c r="H14" i="1"/>
  <c r="G14" i="1"/>
  <c r="F14" i="1"/>
  <c r="E14" i="1"/>
  <c r="D14" i="1"/>
  <c r="B14" i="1"/>
  <c r="A14" i="1"/>
  <c r="V13" i="1"/>
  <c r="T13" i="1"/>
  <c r="S13" i="1"/>
  <c r="Q13" i="1"/>
  <c r="M13" i="1"/>
  <c r="L13" i="1"/>
  <c r="K13" i="1"/>
  <c r="J13" i="1"/>
  <c r="I13" i="1"/>
  <c r="H13" i="1"/>
  <c r="G13" i="1"/>
  <c r="F13" i="1"/>
  <c r="E13" i="1"/>
  <c r="D13" i="1"/>
  <c r="B13" i="1"/>
  <c r="A13" i="1"/>
  <c r="O12" i="1"/>
  <c r="L12" i="1"/>
  <c r="I12" i="1"/>
  <c r="F12" i="1"/>
  <c r="D12" i="1"/>
  <c r="B12" i="1"/>
  <c r="A12" i="1"/>
  <c r="V11" i="1"/>
  <c r="S11" i="1"/>
  <c r="Q11" i="1"/>
  <c r="O11" i="1"/>
  <c r="N11" i="1"/>
  <c r="L11" i="1"/>
  <c r="K11" i="1"/>
  <c r="I11" i="1"/>
  <c r="H11" i="1"/>
  <c r="F11" i="1"/>
  <c r="E11" i="1"/>
  <c r="Q10" i="1"/>
  <c r="Q7" i="1"/>
  <c r="K7" i="1"/>
  <c r="J7" i="1"/>
  <c r="C7" i="1"/>
  <c r="A7" i="1"/>
  <c r="Q6" i="1"/>
  <c r="K6" i="1"/>
  <c r="J6" i="1"/>
  <c r="C6" i="1"/>
  <c r="A6" i="1"/>
  <c r="Q5" i="1"/>
  <c r="K5" i="1"/>
  <c r="J5" i="1"/>
  <c r="C5" i="1"/>
  <c r="A5" i="1"/>
  <c r="Q4" i="1"/>
  <c r="K4" i="1"/>
  <c r="J4" i="1"/>
  <c r="C4" i="1"/>
  <c r="A4" i="1"/>
  <c r="J3" i="1"/>
  <c r="A2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/\ mmm"/>
  </numFmts>
  <fonts count="22">
    <font>
      <sz val="10"/>
      <color rgb="FF000000"/>
      <name val="Calibri"/>
      <scheme val="minor"/>
    </font>
    <font>
      <sz val="9"/>
      <color rgb="FF000000"/>
      <name val="&quot;Google Sans Mono&quot;"/>
    </font>
    <font>
      <sz val="10"/>
      <color theme="1"/>
      <name val="Helvetica Neue"/>
    </font>
    <font>
      <sz val="10"/>
      <color rgb="FFFFFFFF"/>
      <name val="Helvetica Neue"/>
    </font>
    <font>
      <b/>
      <sz val="18"/>
      <color theme="1"/>
      <name val="Helvetica Neue"/>
    </font>
    <font>
      <sz val="18"/>
      <color theme="1"/>
      <name val="Helvetica Neue"/>
    </font>
    <font>
      <b/>
      <sz val="12"/>
      <color theme="1"/>
      <name val="Helvetica Neue"/>
    </font>
    <font>
      <b/>
      <sz val="10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2"/>
      <color theme="1"/>
      <name val="Helvetica Neue"/>
    </font>
    <font>
      <b/>
      <sz val="8"/>
      <color theme="1"/>
      <name val="Arial"/>
    </font>
    <font>
      <b/>
      <sz val="10"/>
      <color theme="1"/>
      <name val="Helvetica Neue"/>
    </font>
    <font>
      <b/>
      <sz val="16"/>
      <color theme="1"/>
      <name val="Helvetica Neue"/>
    </font>
    <font>
      <b/>
      <sz val="14"/>
      <color theme="1"/>
      <name val="Helvetica Neue"/>
    </font>
    <font>
      <sz val="6"/>
      <color theme="1"/>
      <name val="Helvetica Neue"/>
    </font>
    <font>
      <b/>
      <sz val="8"/>
      <color theme="1"/>
      <name val="Helvetica Neue"/>
    </font>
    <font>
      <b/>
      <sz val="9"/>
      <color theme="1"/>
      <name val="Helvetica Neue"/>
    </font>
    <font>
      <sz val="9"/>
      <color theme="1"/>
      <name val="Helvetica Neue"/>
    </font>
    <font>
      <sz val="10"/>
      <name val="Calibri"/>
    </font>
    <font>
      <sz val="12"/>
      <color rgb="FFFFFFFF"/>
      <name val="Helvetica Neue"/>
    </font>
    <font>
      <sz val="8"/>
      <color theme="1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0" xfId="0" applyFont="1" applyFill="1"/>
    <xf numFmtId="0" fontId="2" fillId="2" borderId="1" xfId="0" applyFont="1" applyFill="1" applyBorder="1"/>
    <xf numFmtId="0" fontId="3" fillId="0" borderId="0" xfId="0" applyFont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5" fillId="2" borderId="1" xfId="0" applyFont="1" applyFill="1" applyBorder="1" applyAlignment="1">
      <alignment horizontal="left"/>
    </xf>
    <xf numFmtId="4" fontId="7" fillId="2" borderId="2" xfId="0" applyNumberFormat="1" applyFont="1" applyFill="1" applyBorder="1"/>
    <xf numFmtId="0" fontId="8" fillId="2" borderId="2" xfId="0" applyFont="1" applyFill="1" applyBorder="1"/>
    <xf numFmtId="0" fontId="7" fillId="2" borderId="2" xfId="0" applyFont="1" applyFill="1" applyBorder="1" applyAlignment="1">
      <alignment horizontal="left"/>
    </xf>
    <xf numFmtId="4" fontId="9" fillId="2" borderId="2" xfId="0" applyNumberFormat="1" applyFont="1" applyFill="1" applyBorder="1"/>
    <xf numFmtId="0" fontId="7" fillId="2" borderId="1" xfId="0" applyFont="1" applyFill="1" applyBorder="1"/>
    <xf numFmtId="0" fontId="10" fillId="2" borderId="1" xfId="0" applyFont="1" applyFill="1" applyBorder="1"/>
    <xf numFmtId="0" fontId="11" fillId="2" borderId="2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8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9" fillId="2" borderId="4" xfId="0" applyFont="1" applyFill="1" applyBorder="1"/>
    <xf numFmtId="0" fontId="12" fillId="2" borderId="1" xfId="0" applyFont="1" applyFill="1" applyBorder="1"/>
    <xf numFmtId="0" fontId="7" fillId="2" borderId="5" xfId="0" applyFont="1" applyFill="1" applyBorder="1"/>
    <xf numFmtId="49" fontId="7" fillId="2" borderId="4" xfId="0" applyNumberFormat="1" applyFont="1" applyFill="1" applyBorder="1" applyAlignment="1">
      <alignment horizontal="left"/>
    </xf>
    <xf numFmtId="164" fontId="7" fillId="2" borderId="4" xfId="0" applyNumberFormat="1" applyFont="1" applyFill="1" applyBorder="1" applyAlignment="1">
      <alignment horizontal="left"/>
    </xf>
    <xf numFmtId="0" fontId="11" fillId="2" borderId="4" xfId="0" applyFont="1" applyFill="1" applyBorder="1"/>
    <xf numFmtId="0" fontId="12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0" fontId="13" fillId="2" borderId="8" xfId="0" applyFont="1" applyFill="1" applyBorder="1"/>
    <xf numFmtId="0" fontId="13" fillId="2" borderId="1" xfId="0" applyFont="1" applyFill="1" applyBorder="1"/>
    <xf numFmtId="0" fontId="2" fillId="2" borderId="9" xfId="0" applyFont="1" applyFill="1" applyBorder="1"/>
    <xf numFmtId="0" fontId="12" fillId="2" borderId="9" xfId="0" applyFont="1" applyFill="1" applyBorder="1"/>
    <xf numFmtId="0" fontId="12" fillId="2" borderId="9" xfId="0" applyFont="1" applyFill="1" applyBorder="1" applyAlignment="1">
      <alignment horizontal="center"/>
    </xf>
    <xf numFmtId="0" fontId="1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14" fillId="2" borderId="14" xfId="0" applyFont="1" applyFill="1" applyBorder="1"/>
    <xf numFmtId="0" fontId="15" fillId="2" borderId="1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left"/>
    </xf>
    <xf numFmtId="0" fontId="15" fillId="2" borderId="6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15" fillId="2" borderId="6" xfId="0" applyFont="1" applyFill="1" applyBorder="1"/>
    <xf numFmtId="0" fontId="16" fillId="2" borderId="17" xfId="0" applyFont="1" applyFill="1" applyBorder="1"/>
    <xf numFmtId="0" fontId="2" fillId="2" borderId="18" xfId="0" applyFont="1" applyFill="1" applyBorder="1"/>
    <xf numFmtId="0" fontId="16" fillId="2" borderId="8" xfId="0" applyFont="1" applyFill="1" applyBorder="1"/>
    <xf numFmtId="0" fontId="2" fillId="2" borderId="8" xfId="0" applyFont="1" applyFill="1" applyBorder="1"/>
    <xf numFmtId="0" fontId="11" fillId="2" borderId="12" xfId="0" applyFont="1" applyFill="1" applyBorder="1" applyAlignment="1">
      <alignment horizontal="center"/>
    </xf>
    <xf numFmtId="0" fontId="14" fillId="3" borderId="12" xfId="0" applyFont="1" applyFill="1" applyBorder="1"/>
    <xf numFmtId="0" fontId="14" fillId="3" borderId="19" xfId="0" applyFont="1" applyFill="1" applyBorder="1"/>
    <xf numFmtId="0" fontId="2" fillId="3" borderId="20" xfId="0" applyFont="1" applyFill="1" applyBorder="1"/>
    <xf numFmtId="0" fontId="14" fillId="3" borderId="21" xfId="0" applyFont="1" applyFill="1" applyBorder="1"/>
    <xf numFmtId="0" fontId="17" fillId="3" borderId="10" xfId="0" applyFont="1" applyFill="1" applyBorder="1" applyAlignment="1">
      <alignment horizontal="center"/>
    </xf>
    <xf numFmtId="0" fontId="17" fillId="3" borderId="9" xfId="0" applyFont="1" applyFill="1" applyBorder="1" applyAlignment="1">
      <alignment horizontal="center"/>
    </xf>
    <xf numFmtId="0" fontId="17" fillId="3" borderId="11" xfId="0" applyFont="1" applyFill="1" applyBorder="1" applyAlignment="1">
      <alignment horizontal="center"/>
    </xf>
    <xf numFmtId="0" fontId="18" fillId="3" borderId="10" xfId="0" applyFont="1" applyFill="1" applyBorder="1"/>
    <xf numFmtId="0" fontId="18" fillId="3" borderId="11" xfId="0" applyFont="1" applyFill="1" applyBorder="1"/>
    <xf numFmtId="0" fontId="18" fillId="3" borderId="22" xfId="0" applyFont="1" applyFill="1" applyBorder="1"/>
    <xf numFmtId="0" fontId="2" fillId="3" borderId="9" xfId="0" applyFont="1" applyFill="1" applyBorder="1"/>
    <xf numFmtId="0" fontId="11" fillId="3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left"/>
    </xf>
    <xf numFmtId="0" fontId="16" fillId="2" borderId="22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0" fillId="0" borderId="0" xfId="0" applyFont="1"/>
    <xf numFmtId="0" fontId="10" fillId="0" borderId="0" xfId="0" applyFont="1"/>
    <xf numFmtId="0" fontId="6" fillId="2" borderId="10" xfId="0" applyFont="1" applyFill="1" applyBorder="1"/>
    <xf numFmtId="0" fontId="10" fillId="2" borderId="15" xfId="0" applyFont="1" applyFill="1" applyBorder="1"/>
    <xf numFmtId="0" fontId="10" fillId="2" borderId="9" xfId="0" applyFont="1" applyFill="1" applyBorder="1"/>
    <xf numFmtId="0" fontId="17" fillId="2" borderId="10" xfId="0" applyFont="1" applyFill="1" applyBorder="1"/>
    <xf numFmtId="0" fontId="10" fillId="2" borderId="11" xfId="0" applyFont="1" applyFill="1" applyBorder="1"/>
    <xf numFmtId="20" fontId="6" fillId="2" borderId="24" xfId="0" applyNumberFormat="1" applyFont="1" applyFill="1" applyBorder="1"/>
    <xf numFmtId="0" fontId="16" fillId="2" borderId="2" xfId="0" applyFont="1" applyFill="1" applyBorder="1" applyAlignment="1">
      <alignment horizontal="left"/>
    </xf>
    <xf numFmtId="0" fontId="16" fillId="2" borderId="2" xfId="0" applyFont="1" applyFill="1" applyBorder="1"/>
    <xf numFmtId="0" fontId="21" fillId="2" borderId="25" xfId="0" applyFont="1" applyFill="1" applyBorder="1"/>
    <xf numFmtId="0" fontId="16" fillId="2" borderId="26" xfId="0" applyFont="1" applyFill="1" applyBorder="1" applyAlignment="1">
      <alignment horizontal="center"/>
    </xf>
    <xf numFmtId="0" fontId="16" fillId="2" borderId="27" xfId="0" applyFont="1" applyFill="1" applyBorder="1" applyAlignment="1">
      <alignment horizontal="center"/>
    </xf>
    <xf numFmtId="165" fontId="6" fillId="2" borderId="28" xfId="0" applyNumberFormat="1" applyFont="1" applyFill="1" applyBorder="1"/>
    <xf numFmtId="0" fontId="16" fillId="2" borderId="4" xfId="0" applyFont="1" applyFill="1" applyBorder="1" applyAlignment="1">
      <alignment horizontal="left"/>
    </xf>
    <xf numFmtId="0" fontId="16" fillId="2" borderId="4" xfId="0" applyFont="1" applyFill="1" applyBorder="1"/>
    <xf numFmtId="0" fontId="21" fillId="2" borderId="29" xfId="0" applyFont="1" applyFill="1" applyBorder="1"/>
    <xf numFmtId="0" fontId="16" fillId="2" borderId="28" xfId="0" applyFont="1" applyFill="1" applyBorder="1" applyAlignment="1">
      <alignment horizontal="center"/>
    </xf>
    <xf numFmtId="0" fontId="16" fillId="2" borderId="30" xfId="0" applyFont="1" applyFill="1" applyBorder="1" applyAlignment="1">
      <alignment horizontal="center"/>
    </xf>
    <xf numFmtId="0" fontId="6" fillId="2" borderId="28" xfId="0" applyFont="1" applyFill="1" applyBorder="1"/>
    <xf numFmtId="0" fontId="6" fillId="2" borderId="31" xfId="0" applyFont="1" applyFill="1" applyBorder="1"/>
    <xf numFmtId="0" fontId="16" fillId="2" borderId="32" xfId="0" applyFont="1" applyFill="1" applyBorder="1" applyAlignment="1">
      <alignment horizontal="left"/>
    </xf>
    <xf numFmtId="0" fontId="16" fillId="2" borderId="32" xfId="0" applyFont="1" applyFill="1" applyBorder="1"/>
    <xf numFmtId="0" fontId="21" fillId="2" borderId="33" xfId="0" applyFont="1" applyFill="1" applyBorder="1"/>
    <xf numFmtId="0" fontId="16" fillId="2" borderId="31" xfId="0" applyFont="1" applyFill="1" applyBorder="1" applyAlignment="1">
      <alignment horizontal="center"/>
    </xf>
    <xf numFmtId="0" fontId="16" fillId="2" borderId="34" xfId="0" applyFont="1" applyFill="1" applyBorder="1" applyAlignment="1">
      <alignment horizontal="center"/>
    </xf>
    <xf numFmtId="0" fontId="16" fillId="2" borderId="19" xfId="0" applyFont="1" applyFill="1" applyBorder="1" applyAlignment="1">
      <alignment horizontal="left"/>
    </xf>
    <xf numFmtId="0" fontId="19" fillId="0" borderId="21" xfId="0" applyFont="1" applyBorder="1"/>
    <xf numFmtId="0" fontId="16" fillId="2" borderId="19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9525</xdr:rowOff>
    </xdr:from>
    <xdr:ext cx="590550" cy="790575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228600</xdr:colOff>
      <xdr:row>3</xdr:row>
      <xdr:rowOff>219075</xdr:rowOff>
    </xdr:from>
    <xdr:ext cx="752475" cy="962025"/>
    <xdr:pic>
      <xdr:nvPicPr>
        <xdr:cNvPr id="3" name="image1.png" descr="TSV-Logo (sw)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/>
  </sheetViews>
  <sheetFormatPr baseColWidth="10" defaultColWidth="14.42578125" defaultRowHeight="15" customHeight="1"/>
  <cols>
    <col min="1" max="1" width="7.28515625" customWidth="1"/>
    <col min="2" max="2" width="8" customWidth="1"/>
    <col min="3" max="3" width="23.140625" customWidth="1"/>
    <col min="4" max="4" width="23.7109375" customWidth="1"/>
    <col min="5" max="16" width="3.7109375" customWidth="1"/>
    <col min="17" max="18" width="3.140625" customWidth="1"/>
    <col min="19" max="20" width="7.140625" customWidth="1"/>
    <col min="21" max="21" width="3.7109375" hidden="1" customWidth="1"/>
    <col min="22" max="22" width="8.42578125" customWidth="1"/>
    <col min="23" max="23" width="11.42578125" customWidth="1"/>
    <col min="24" max="26" width="10.7109375" customWidth="1"/>
  </cols>
  <sheetData>
    <row r="1" spans="1:23" ht="12" customHeight="1">
      <c r="A1" s="1" t="str">
        <f ca="1">IFERROR(__xludf.DUMMYFUNCTION("IMPORTRANGE(""https://docs.google.com/spreadsheets/d/1JvFWYAxPqDVMmfLgnzDyDqDaPnC4ZlRkgAghKdBsz4A/edit?gid=401212231#gid=401212231"",""Pool!A1:V24"")"),"")</f>
        <v/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2" customHeight="1">
      <c r="A2" s="4" t="str">
        <f ca="1">IFERROR(__xludf.DUMMYFUNCTION("""COMPUTED_VALUE"""),"Poolliste   für  4 Kämpfer")</f>
        <v>Poolliste   für  4 Kämpfer</v>
      </c>
      <c r="B2" s="4"/>
      <c r="C2" s="4"/>
      <c r="D2" s="4"/>
      <c r="E2" s="5"/>
      <c r="F2" s="5"/>
      <c r="G2" s="5"/>
      <c r="H2" s="5"/>
      <c r="I2" s="5"/>
      <c r="J2" s="5"/>
      <c r="K2" s="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</row>
    <row r="3" spans="1:23" ht="19.5" customHeight="1">
      <c r="A3" s="2"/>
      <c r="B3" s="2"/>
      <c r="C3" s="2"/>
      <c r="D3" s="2"/>
      <c r="E3" s="2"/>
      <c r="F3" s="2"/>
      <c r="G3" s="2"/>
      <c r="H3" s="2"/>
      <c r="I3" s="2"/>
      <c r="J3" s="6" t="str">
        <f ca="1">IFERROR(__xludf.DUMMYFUNCTION("""COMPUTED_VALUE"""),"Platzierung :")</f>
        <v>Platzierung :</v>
      </c>
      <c r="K3" s="2"/>
      <c r="L3" s="2"/>
      <c r="M3" s="5"/>
      <c r="N3" s="7"/>
      <c r="O3" s="5"/>
      <c r="P3" s="5"/>
      <c r="Q3" s="5"/>
      <c r="R3" s="5"/>
      <c r="S3" s="2"/>
      <c r="T3" s="2"/>
      <c r="U3" s="2"/>
      <c r="V3" s="2"/>
      <c r="W3" s="3"/>
    </row>
    <row r="4" spans="1:23" ht="18.75" customHeight="1">
      <c r="A4" s="8" t="str">
        <f ca="1">IFERROR(__xludf.DUMMYFUNCTION("""COMPUTED_VALUE"""),"Veranstaltung:  ")</f>
        <v xml:space="preserve">Veranstaltung:  </v>
      </c>
      <c r="B4" s="9"/>
      <c r="C4" s="10" t="str">
        <f ca="1">IFERROR(__xludf.DUMMYFUNCTION("""COMPUTED_VALUE"""),"Süddeutsche EM Männer Frauen 2024")</f>
        <v>Süddeutsche EM Männer Frauen 2024</v>
      </c>
      <c r="D4" s="11"/>
      <c r="E4" s="6"/>
      <c r="F4" s="12"/>
      <c r="G4" s="13"/>
      <c r="H4" s="13"/>
      <c r="I4" s="13"/>
      <c r="J4" s="6" t="str">
        <f ca="1">IFERROR(__xludf.DUMMYFUNCTION("""COMPUTED_VALUE"""),"1.")</f>
        <v>1.</v>
      </c>
      <c r="K4" s="14" t="str">
        <f ca="1">IFERROR(__xludf.DUMMYFUNCTION("""COMPUTED_VALUE"""),"Greis Larissa")</f>
        <v>Greis Larissa</v>
      </c>
      <c r="L4" s="15"/>
      <c r="M4" s="15"/>
      <c r="N4" s="15"/>
      <c r="O4" s="15"/>
      <c r="P4" s="16"/>
      <c r="Q4" s="14" t="str">
        <f ca="1">IFERROR(__xludf.DUMMYFUNCTION("""COMPUTED_VALUE"""),"PS Karlsruhe")</f>
        <v>PS Karlsruhe</v>
      </c>
      <c r="R4" s="15"/>
      <c r="S4" s="15"/>
      <c r="T4" s="15"/>
      <c r="U4" s="2"/>
      <c r="V4" s="2"/>
      <c r="W4" s="3"/>
    </row>
    <row r="5" spans="1:23" ht="18.75" customHeight="1">
      <c r="A5" s="17" t="str">
        <f ca="1">IFERROR(__xludf.DUMMYFUNCTION("""COMPUTED_VALUE"""),"Sportl. Leitung:   ")</f>
        <v xml:space="preserve">Sportl. Leitung:   </v>
      </c>
      <c r="B5" s="18"/>
      <c r="C5" s="19" t="str">
        <f ca="1">IFERROR(__xludf.DUMMYFUNCTION("""COMPUTED_VALUE"""),"Emil Burock")</f>
        <v>Emil Burock</v>
      </c>
      <c r="D5" s="20"/>
      <c r="E5" s="21"/>
      <c r="F5" s="2"/>
      <c r="G5" s="2"/>
      <c r="H5" s="2"/>
      <c r="I5" s="2"/>
      <c r="J5" s="6" t="str">
        <f ca="1">IFERROR(__xludf.DUMMYFUNCTION("""COMPUTED_VALUE"""),"2.")</f>
        <v>2.</v>
      </c>
      <c r="K5" s="14" t="str">
        <f ca="1">IFERROR(__xludf.DUMMYFUNCTION("""COMPUTED_VALUE"""),"Anklam Corinna")</f>
        <v>Anklam Corinna</v>
      </c>
      <c r="L5" s="17"/>
      <c r="M5" s="17"/>
      <c r="N5" s="17"/>
      <c r="O5" s="17"/>
      <c r="P5" s="22"/>
      <c r="Q5" s="14" t="str">
        <f ca="1">IFERROR(__xludf.DUMMYFUNCTION("""COMPUTED_VALUE"""),"JC Kano Heilbronn")</f>
        <v>JC Kano Heilbronn</v>
      </c>
      <c r="R5" s="17"/>
      <c r="S5" s="17"/>
      <c r="T5" s="17"/>
      <c r="U5" s="2"/>
      <c r="V5" s="2"/>
      <c r="W5" s="3"/>
    </row>
    <row r="6" spans="1:23" ht="12" customHeight="1">
      <c r="A6" s="17" t="str">
        <f ca="1">IFERROR(__xludf.DUMMYFUNCTION("""COMPUTED_VALUE"""),"Gewichtsklasse:    ")</f>
        <v xml:space="preserve">Gewichtsklasse:    </v>
      </c>
      <c r="B6" s="18"/>
      <c r="C6" s="23" t="str">
        <f ca="1">IFERROR(__xludf.DUMMYFUNCTION("""COMPUTED_VALUE"""),"F-52KG")</f>
        <v>F-52KG</v>
      </c>
      <c r="D6" s="20"/>
      <c r="E6" s="2"/>
      <c r="F6" s="2"/>
      <c r="G6" s="2"/>
      <c r="H6" s="2"/>
      <c r="I6" s="2"/>
      <c r="J6" s="6" t="str">
        <f ca="1">IFERROR(__xludf.DUMMYFUNCTION("""COMPUTED_VALUE"""),"3.")</f>
        <v>3.</v>
      </c>
      <c r="K6" s="14" t="str">
        <f ca="1">IFERROR(__xludf.DUMMYFUNCTION("""COMPUTED_VALUE"""),"Wolz Christin")</f>
        <v>Wolz Christin</v>
      </c>
      <c r="L6" s="17"/>
      <c r="M6" s="17"/>
      <c r="N6" s="17"/>
      <c r="O6" s="17"/>
      <c r="P6" s="22"/>
      <c r="Q6" s="14" t="str">
        <f ca="1">IFERROR(__xludf.DUMMYFUNCTION("""COMPUTED_VALUE"""),"Budo-Club Karlsruhe")</f>
        <v>Budo-Club Karlsruhe</v>
      </c>
      <c r="R6" s="17"/>
      <c r="S6" s="17"/>
      <c r="T6" s="17"/>
      <c r="U6" s="2"/>
      <c r="V6" s="2"/>
      <c r="W6" s="3"/>
    </row>
    <row r="7" spans="1:23" ht="18.75" customHeight="1">
      <c r="A7" s="15" t="str">
        <f ca="1">IFERROR(__xludf.DUMMYFUNCTION("""COMPUTED_VALUE"""),"Datum :         ")</f>
        <v xml:space="preserve">Datum :         </v>
      </c>
      <c r="B7" s="18"/>
      <c r="C7" s="24">
        <f ca="1">IFERROR(__xludf.DUMMYFUNCTION("""COMPUTED_VALUE"""),45556.2916666666)</f>
        <v>45556.291666666599</v>
      </c>
      <c r="D7" s="20"/>
      <c r="E7" s="2"/>
      <c r="F7" s="2"/>
      <c r="G7" s="2"/>
      <c r="H7" s="2"/>
      <c r="I7" s="2"/>
      <c r="J7" s="6" t="str">
        <f ca="1">IFERROR(__xludf.DUMMYFUNCTION("""COMPUTED_VALUE"""),"3.")</f>
        <v>3.</v>
      </c>
      <c r="K7" s="14" t="str">
        <f ca="1">IFERROR(__xludf.DUMMYFUNCTION("""COMPUTED_VALUE"""),"")</f>
        <v/>
      </c>
      <c r="L7" s="17"/>
      <c r="M7" s="17"/>
      <c r="N7" s="17"/>
      <c r="O7" s="17"/>
      <c r="P7" s="22"/>
      <c r="Q7" s="25" t="str">
        <f ca="1">IFERROR(__xludf.DUMMYFUNCTION("""COMPUTED_VALUE"""),"")</f>
        <v/>
      </c>
      <c r="R7" s="25"/>
      <c r="S7" s="17"/>
      <c r="T7" s="17"/>
      <c r="U7" s="2"/>
      <c r="V7" s="2"/>
      <c r="W7" s="3"/>
    </row>
    <row r="8" spans="1:23" ht="20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6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/>
    </row>
    <row r="9" spans="1:23" ht="20.25" customHeight="1">
      <c r="A9" s="2"/>
      <c r="B9" s="2"/>
      <c r="C9" s="27"/>
      <c r="D9" s="27"/>
      <c r="E9" s="2"/>
      <c r="F9" s="2"/>
      <c r="G9" s="2"/>
      <c r="H9" s="2"/>
      <c r="I9" s="2"/>
      <c r="J9" s="21"/>
      <c r="K9" s="26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"/>
    </row>
    <row r="10" spans="1:23" ht="12" customHeight="1">
      <c r="A10" s="28"/>
      <c r="B10" s="29"/>
      <c r="C10" s="30"/>
      <c r="D10" s="30"/>
      <c r="E10" s="31"/>
      <c r="F10" s="31"/>
      <c r="G10" s="31"/>
      <c r="H10" s="31"/>
      <c r="I10" s="31"/>
      <c r="J10" s="32"/>
      <c r="K10" s="33"/>
      <c r="L10" s="31"/>
      <c r="M10" s="31"/>
      <c r="N10" s="31"/>
      <c r="O10" s="31"/>
      <c r="P10" s="31"/>
      <c r="Q10" s="34" t="str">
        <f ca="1">IFERROR(__xludf.DUMMYFUNCTION("""COMPUTED_VALUE"""),"Gesamtwertung")</f>
        <v>Gesamtwertung</v>
      </c>
      <c r="R10" s="32"/>
      <c r="S10" s="32"/>
      <c r="T10" s="35"/>
      <c r="U10" s="35"/>
      <c r="V10" s="36"/>
      <c r="W10" s="3"/>
    </row>
    <row r="11" spans="1:23" ht="12" customHeight="1">
      <c r="A11" s="37"/>
      <c r="B11" s="2"/>
      <c r="C11" s="38"/>
      <c r="D11" s="2"/>
      <c r="E11" s="39" t="str">
        <f ca="1">IFERROR(__xludf.DUMMYFUNCTION("""COMPUTED_VALUE"""),"Pkt.")</f>
        <v>Pkt.</v>
      </c>
      <c r="F11" s="40" t="str">
        <f ca="1">IFERROR(__xludf.DUMMYFUNCTION("""COMPUTED_VALUE"""),"Unterberwert.")</f>
        <v>Unterberwert.</v>
      </c>
      <c r="G11" s="41"/>
      <c r="H11" s="42" t="str">
        <f ca="1">IFERROR(__xludf.DUMMYFUNCTION("""COMPUTED_VALUE"""),"Pkt.")</f>
        <v>Pkt.</v>
      </c>
      <c r="I11" s="40" t="str">
        <f ca="1">IFERROR(__xludf.DUMMYFUNCTION("""COMPUTED_VALUE"""),"Unterberwert.")</f>
        <v>Unterberwert.</v>
      </c>
      <c r="J11" s="41"/>
      <c r="K11" s="42" t="str">
        <f ca="1">IFERROR(__xludf.DUMMYFUNCTION("""COMPUTED_VALUE"""),"Pkt.")</f>
        <v>Pkt.</v>
      </c>
      <c r="L11" s="40" t="str">
        <f ca="1">IFERROR(__xludf.DUMMYFUNCTION("""COMPUTED_VALUE"""),"Unterberwert.")</f>
        <v>Unterberwert.</v>
      </c>
      <c r="M11" s="40"/>
      <c r="N11" s="42" t="str">
        <f ca="1">IFERROR(__xludf.DUMMYFUNCTION("""COMPUTED_VALUE"""),"Pkt.")</f>
        <v>Pkt.</v>
      </c>
      <c r="O11" s="40" t="str">
        <f ca="1">IFERROR(__xludf.DUMMYFUNCTION("""COMPUTED_VALUE"""),"Unterberwert.")</f>
        <v>Unterberwert.</v>
      </c>
      <c r="P11" s="43"/>
      <c r="Q11" s="44" t="str">
        <f ca="1">IFERROR(__xludf.DUMMYFUNCTION("""COMPUTED_VALUE"""),"Punkte")</f>
        <v>Punkte</v>
      </c>
      <c r="R11" s="45"/>
      <c r="S11" s="46" t="str">
        <f ca="1">IFERROR(__xludf.DUMMYFUNCTION("""COMPUTED_VALUE"""),"Unterbewertung")</f>
        <v>Unterbewertung</v>
      </c>
      <c r="T11" s="45"/>
      <c r="U11" s="47"/>
      <c r="V11" s="48" t="str">
        <f ca="1">IFERROR(__xludf.DUMMYFUNCTION("""COMPUTED_VALUE"""),"Platz")</f>
        <v>Platz</v>
      </c>
      <c r="W11" s="3"/>
    </row>
    <row r="12" spans="1:23" ht="12" customHeight="1">
      <c r="A12" s="49" t="str">
        <f ca="1">IFERROR(__xludf.DUMMYFUNCTION("""COMPUTED_VALUE"""),"LOS")</f>
        <v>LOS</v>
      </c>
      <c r="B12" s="50" t="str">
        <f ca="1">IFERROR(__xludf.DUMMYFUNCTION("""COMPUTED_VALUE"""),"Name")</f>
        <v>Name</v>
      </c>
      <c r="C12" s="51"/>
      <c r="D12" s="52" t="str">
        <f ca="1">IFERROR(__xludf.DUMMYFUNCTION("""COMPUTED_VALUE"""),"Verein")</f>
        <v>Verein</v>
      </c>
      <c r="E12" s="53"/>
      <c r="F12" s="54">
        <f ca="1">IFERROR(__xludf.DUMMYFUNCTION("""COMPUTED_VALUE"""),1)</f>
        <v>1</v>
      </c>
      <c r="G12" s="55"/>
      <c r="H12" s="53"/>
      <c r="I12" s="54">
        <f ca="1">IFERROR(__xludf.DUMMYFUNCTION("""COMPUTED_VALUE"""),2)</f>
        <v>2</v>
      </c>
      <c r="J12" s="55"/>
      <c r="K12" s="53"/>
      <c r="L12" s="54">
        <f ca="1">IFERROR(__xludf.DUMMYFUNCTION("""COMPUTED_VALUE"""),3)</f>
        <v>3</v>
      </c>
      <c r="M12" s="55"/>
      <c r="N12" s="53"/>
      <c r="O12" s="54">
        <f ca="1">IFERROR(__xludf.DUMMYFUNCTION("""COMPUTED_VALUE"""),4)</f>
        <v>4</v>
      </c>
      <c r="P12" s="55"/>
      <c r="Q12" s="56"/>
      <c r="R12" s="57"/>
      <c r="S12" s="58"/>
      <c r="T12" s="57"/>
      <c r="U12" s="59"/>
      <c r="V12" s="60"/>
      <c r="W12" s="3"/>
    </row>
    <row r="13" spans="1:23" ht="12" customHeight="1">
      <c r="A13" s="61">
        <f ca="1">IFERROR(__xludf.DUMMYFUNCTION("""COMPUTED_VALUE"""),1)</f>
        <v>1</v>
      </c>
      <c r="B13" s="94" t="str">
        <f ca="1">IFERROR(__xludf.DUMMYFUNCTION("""COMPUTED_VALUE"""),"Anklam Corinna")</f>
        <v>Anklam Corinna</v>
      </c>
      <c r="C13" s="95"/>
      <c r="D13" s="62" t="str">
        <f ca="1">IFERROR(__xludf.DUMMYFUNCTION("""COMPUTED_VALUE"""),"JC Kano Heilbronn")</f>
        <v>JC Kano Heilbronn</v>
      </c>
      <c r="E13" s="63" t="str">
        <f ca="1">IFERROR(__xludf.DUMMYFUNCTION("""COMPUTED_VALUE"""),"X")</f>
        <v>X</v>
      </c>
      <c r="F13" s="64" t="str">
        <f ca="1">IFERROR(__xludf.DUMMYFUNCTION("""COMPUTED_VALUE"""),"X")</f>
        <v>X</v>
      </c>
      <c r="G13" s="64" t="str">
        <f ca="1">IFERROR(__xludf.DUMMYFUNCTION("""COMPUTED_VALUE"""),"X")</f>
        <v>X</v>
      </c>
      <c r="H13" s="63">
        <f ca="1">IFERROR(__xludf.DUMMYFUNCTION("""COMPUTED_VALUE"""),0)</f>
        <v>0</v>
      </c>
      <c r="I13" s="64">
        <f ca="1">IFERROR(__xludf.DUMMYFUNCTION("""COMPUTED_VALUE"""),0)</f>
        <v>0</v>
      </c>
      <c r="J13" s="64">
        <f ca="1">IFERROR(__xludf.DUMMYFUNCTION("""COMPUTED_VALUE"""),10)</f>
        <v>10</v>
      </c>
      <c r="K13" s="63">
        <f ca="1">IFERROR(__xludf.DUMMYFUNCTION("""COMPUTED_VALUE"""),1)</f>
        <v>1</v>
      </c>
      <c r="L13" s="64">
        <f ca="1">IFERROR(__xludf.DUMMYFUNCTION("""COMPUTED_VALUE"""),10)</f>
        <v>10</v>
      </c>
      <c r="M13" s="64">
        <f ca="1">IFERROR(__xludf.DUMMYFUNCTION("""COMPUTED_VALUE"""),0)</f>
        <v>0</v>
      </c>
      <c r="N13" s="63"/>
      <c r="O13" s="64"/>
      <c r="P13" s="65"/>
      <c r="Q13" s="96">
        <f ca="1">IFERROR(__xludf.DUMMYFUNCTION("""COMPUTED_VALUE"""),1)</f>
        <v>1</v>
      </c>
      <c r="R13" s="95"/>
      <c r="S13" s="63">
        <f ca="1">IFERROR(__xludf.DUMMYFUNCTION("""COMPUTED_VALUE"""),10)</f>
        <v>10</v>
      </c>
      <c r="T13" s="66">
        <f ca="1">IFERROR(__xludf.DUMMYFUNCTION("""COMPUTED_VALUE"""),10)</f>
        <v>10</v>
      </c>
      <c r="U13" s="31"/>
      <c r="V13" s="48">
        <f ca="1">IFERROR(__xludf.DUMMYFUNCTION("""COMPUTED_VALUE"""),2)</f>
        <v>2</v>
      </c>
      <c r="W13" s="67"/>
    </row>
    <row r="14" spans="1:23" ht="12" customHeight="1">
      <c r="A14" s="61">
        <f ca="1">IFERROR(__xludf.DUMMYFUNCTION("""COMPUTED_VALUE"""),2)</f>
        <v>2</v>
      </c>
      <c r="B14" s="94" t="str">
        <f ca="1">IFERROR(__xludf.DUMMYFUNCTION("""COMPUTED_VALUE"""),"Greis Larissa")</f>
        <v>Greis Larissa</v>
      </c>
      <c r="C14" s="95"/>
      <c r="D14" s="62" t="str">
        <f ca="1">IFERROR(__xludf.DUMMYFUNCTION("""COMPUTED_VALUE"""),"PS Karlsruhe")</f>
        <v>PS Karlsruhe</v>
      </c>
      <c r="E14" s="63">
        <f ca="1">IFERROR(__xludf.DUMMYFUNCTION("""COMPUTED_VALUE"""),1)</f>
        <v>1</v>
      </c>
      <c r="F14" s="64">
        <f ca="1">IFERROR(__xludf.DUMMYFUNCTION("""COMPUTED_VALUE"""),10)</f>
        <v>10</v>
      </c>
      <c r="G14" s="64">
        <f ca="1">IFERROR(__xludf.DUMMYFUNCTION("""COMPUTED_VALUE"""),0)</f>
        <v>0</v>
      </c>
      <c r="H14" s="63" t="str">
        <f ca="1">IFERROR(__xludf.DUMMYFUNCTION("""COMPUTED_VALUE"""),"X")</f>
        <v>X</v>
      </c>
      <c r="I14" s="64" t="str">
        <f ca="1">IFERROR(__xludf.DUMMYFUNCTION("""COMPUTED_VALUE"""),"X")</f>
        <v>X</v>
      </c>
      <c r="J14" s="64" t="str">
        <f ca="1">IFERROR(__xludf.DUMMYFUNCTION("""COMPUTED_VALUE"""),"X")</f>
        <v>X</v>
      </c>
      <c r="K14" s="63">
        <f ca="1">IFERROR(__xludf.DUMMYFUNCTION("""COMPUTED_VALUE"""),1)</f>
        <v>1</v>
      </c>
      <c r="L14" s="64">
        <f ca="1">IFERROR(__xludf.DUMMYFUNCTION("""COMPUTED_VALUE"""),10)</f>
        <v>10</v>
      </c>
      <c r="M14" s="64">
        <f ca="1">IFERROR(__xludf.DUMMYFUNCTION("""COMPUTED_VALUE"""),0)</f>
        <v>0</v>
      </c>
      <c r="N14" s="63"/>
      <c r="O14" s="64"/>
      <c r="P14" s="65"/>
      <c r="Q14" s="96">
        <f ca="1">IFERROR(__xludf.DUMMYFUNCTION("""COMPUTED_VALUE"""),2)</f>
        <v>2</v>
      </c>
      <c r="R14" s="95"/>
      <c r="S14" s="63">
        <f ca="1">IFERROR(__xludf.DUMMYFUNCTION("""COMPUTED_VALUE"""),20)</f>
        <v>20</v>
      </c>
      <c r="T14" s="66">
        <f ca="1">IFERROR(__xludf.DUMMYFUNCTION("""COMPUTED_VALUE"""),0)</f>
        <v>0</v>
      </c>
      <c r="U14" s="31"/>
      <c r="V14" s="48">
        <f ca="1">IFERROR(__xludf.DUMMYFUNCTION("""COMPUTED_VALUE"""),1)</f>
        <v>1</v>
      </c>
      <c r="W14" s="67"/>
    </row>
    <row r="15" spans="1:23" ht="12" customHeight="1">
      <c r="A15" s="61">
        <f ca="1">IFERROR(__xludf.DUMMYFUNCTION("""COMPUTED_VALUE"""),3)</f>
        <v>3</v>
      </c>
      <c r="B15" s="94" t="str">
        <f ca="1">IFERROR(__xludf.DUMMYFUNCTION("""COMPUTED_VALUE"""),"Wolz Christin")</f>
        <v>Wolz Christin</v>
      </c>
      <c r="C15" s="95"/>
      <c r="D15" s="62" t="str">
        <f ca="1">IFERROR(__xludf.DUMMYFUNCTION("""COMPUTED_VALUE"""),"Budo-Club Karlsruhe")</f>
        <v>Budo-Club Karlsruhe</v>
      </c>
      <c r="E15" s="63">
        <f ca="1">IFERROR(__xludf.DUMMYFUNCTION("""COMPUTED_VALUE"""),0)</f>
        <v>0</v>
      </c>
      <c r="F15" s="64">
        <f ca="1">IFERROR(__xludf.DUMMYFUNCTION("""COMPUTED_VALUE"""),0)</f>
        <v>0</v>
      </c>
      <c r="G15" s="64">
        <f ca="1">IFERROR(__xludf.DUMMYFUNCTION("""COMPUTED_VALUE"""),10)</f>
        <v>10</v>
      </c>
      <c r="H15" s="63">
        <f ca="1">IFERROR(__xludf.DUMMYFUNCTION("""COMPUTED_VALUE"""),0)</f>
        <v>0</v>
      </c>
      <c r="I15" s="64">
        <f ca="1">IFERROR(__xludf.DUMMYFUNCTION("""COMPUTED_VALUE"""),0)</f>
        <v>0</v>
      </c>
      <c r="J15" s="64">
        <f ca="1">IFERROR(__xludf.DUMMYFUNCTION("""COMPUTED_VALUE"""),10)</f>
        <v>10</v>
      </c>
      <c r="K15" s="63" t="str">
        <f ca="1">IFERROR(__xludf.DUMMYFUNCTION("""COMPUTED_VALUE"""),"X")</f>
        <v>X</v>
      </c>
      <c r="L15" s="64" t="str">
        <f ca="1">IFERROR(__xludf.DUMMYFUNCTION("""COMPUTED_VALUE"""),"X")</f>
        <v>X</v>
      </c>
      <c r="M15" s="64" t="str">
        <f ca="1">IFERROR(__xludf.DUMMYFUNCTION("""COMPUTED_VALUE"""),"X")</f>
        <v>X</v>
      </c>
      <c r="N15" s="63"/>
      <c r="O15" s="64"/>
      <c r="P15" s="65"/>
      <c r="Q15" s="96">
        <f ca="1">IFERROR(__xludf.DUMMYFUNCTION("""COMPUTED_VALUE"""),0)</f>
        <v>0</v>
      </c>
      <c r="R15" s="95"/>
      <c r="S15" s="63">
        <f ca="1">IFERROR(__xludf.DUMMYFUNCTION("""COMPUTED_VALUE"""),0)</f>
        <v>0</v>
      </c>
      <c r="T15" s="66">
        <f ca="1">IFERROR(__xludf.DUMMYFUNCTION("""COMPUTED_VALUE"""),20)</f>
        <v>20</v>
      </c>
      <c r="U15" s="31"/>
      <c r="V15" s="48">
        <f ca="1">IFERROR(__xludf.DUMMYFUNCTION("""COMPUTED_VALUE"""),3)</f>
        <v>3</v>
      </c>
      <c r="W15" s="67"/>
    </row>
    <row r="16" spans="1:23" ht="12" customHeight="1">
      <c r="A16" s="61">
        <f ca="1">IFERROR(__xludf.DUMMYFUNCTION("""COMPUTED_VALUE"""),4)</f>
        <v>4</v>
      </c>
      <c r="B16" s="94" t="str">
        <f ca="1">IFERROR(__xludf.DUMMYFUNCTION("""COMPUTED_VALUE"""),"---")</f>
        <v>---</v>
      </c>
      <c r="C16" s="95"/>
      <c r="D16" s="62" t="str">
        <f ca="1">IFERROR(__xludf.DUMMYFUNCTION("""COMPUTED_VALUE"""),"---")</f>
        <v>---</v>
      </c>
      <c r="E16" s="63"/>
      <c r="F16" s="64"/>
      <c r="G16" s="64"/>
      <c r="H16" s="63"/>
      <c r="I16" s="64"/>
      <c r="J16" s="64"/>
      <c r="K16" s="63"/>
      <c r="L16" s="64"/>
      <c r="M16" s="64"/>
      <c r="N16" s="63" t="str">
        <f ca="1">IFERROR(__xludf.DUMMYFUNCTION("""COMPUTED_VALUE"""),"X")</f>
        <v>X</v>
      </c>
      <c r="O16" s="64" t="str">
        <f ca="1">IFERROR(__xludf.DUMMYFUNCTION("""COMPUTED_VALUE"""),"X")</f>
        <v>X</v>
      </c>
      <c r="P16" s="65" t="str">
        <f ca="1">IFERROR(__xludf.DUMMYFUNCTION("""COMPUTED_VALUE"""),"X")</f>
        <v>X</v>
      </c>
      <c r="Q16" s="96">
        <f ca="1">IFERROR(__xludf.DUMMYFUNCTION("""COMPUTED_VALUE"""),0)</f>
        <v>0</v>
      </c>
      <c r="R16" s="95"/>
      <c r="S16" s="63">
        <f ca="1">IFERROR(__xludf.DUMMYFUNCTION("""COMPUTED_VALUE"""),0)</f>
        <v>0</v>
      </c>
      <c r="T16" s="66">
        <f ca="1">IFERROR(__xludf.DUMMYFUNCTION("""COMPUTED_VALUE"""),0)</f>
        <v>0</v>
      </c>
      <c r="U16" s="31"/>
      <c r="V16" s="48" t="str">
        <f ca="1">IFERROR(__xludf.DUMMYFUNCTION("""COMPUTED_VALUE"""),"")</f>
        <v/>
      </c>
      <c r="W16" s="67"/>
    </row>
    <row r="17" spans="1:26" ht="12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68"/>
      <c r="X17" s="69"/>
      <c r="Y17" s="69"/>
      <c r="Z17" s="69"/>
    </row>
    <row r="18" spans="1:26" ht="12" customHeight="1">
      <c r="A18" s="70" t="str">
        <f ca="1">IFERROR(__xludf.DUMMYFUNCTION("""COMPUTED_VALUE"""),"Kampffolgen:")</f>
        <v>Kampffolgen:</v>
      </c>
      <c r="B18" s="31"/>
      <c r="C18" s="31"/>
      <c r="D18" s="31"/>
      <c r="E18" s="71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34" t="str">
        <f ca="1">IFERROR(__xludf.DUMMYFUNCTION("""COMPUTED_VALUE"""),"  Erg.")</f>
        <v xml:space="preserve">  Erg.</v>
      </c>
      <c r="R18" s="35"/>
      <c r="S18" s="73" t="str">
        <f ca="1">IFERROR(__xludf.DUMMYFUNCTION("""COMPUTED_VALUE"""),"Unterbewertung")</f>
        <v>Unterbewertung</v>
      </c>
      <c r="T18" s="74"/>
      <c r="U18" s="13"/>
      <c r="V18" s="2"/>
      <c r="W18" s="3"/>
      <c r="X18" s="69"/>
      <c r="Y18" s="69"/>
      <c r="Z18" s="69"/>
    </row>
    <row r="19" spans="1:26" ht="12" customHeight="1">
      <c r="A19" s="75" t="str">
        <f ca="1">IFERROR(__xludf.DUMMYFUNCTION("""COMPUTED_VALUE""")," 1 - 2")</f>
        <v xml:space="preserve"> 1 - 2</v>
      </c>
      <c r="B19" s="76" t="str">
        <f ca="1">IFERROR(__xludf.DUMMYFUNCTION("""COMPUTED_VALUE"""),"Anklam Corinna")</f>
        <v>Anklam Corinna</v>
      </c>
      <c r="C19" s="77"/>
      <c r="D19" s="76" t="str">
        <f ca="1">IFERROR(__xludf.DUMMYFUNCTION("""COMPUTED_VALUE"""),"JC Kano Heilbronn")</f>
        <v>JC Kano Heilbronn</v>
      </c>
      <c r="E19" s="78" t="str">
        <f ca="1">IFERROR(__xludf.DUMMYFUNCTION("""COMPUTED_VALUE"""),"  -")</f>
        <v xml:space="preserve">  -</v>
      </c>
      <c r="F19" s="77" t="str">
        <f ca="1">IFERROR(__xludf.DUMMYFUNCTION("""COMPUTED_VALUE"""),"Greis Larissa")</f>
        <v>Greis Larissa</v>
      </c>
      <c r="G19" s="77"/>
      <c r="H19" s="77"/>
      <c r="I19" s="77"/>
      <c r="J19" s="77"/>
      <c r="K19" s="77"/>
      <c r="L19" s="77" t="str">
        <f ca="1">IFERROR(__xludf.DUMMYFUNCTION("""COMPUTED_VALUE"""),"PS Karlsruhe")</f>
        <v>PS Karlsruhe</v>
      </c>
      <c r="M19" s="77"/>
      <c r="N19" s="77"/>
      <c r="O19" s="77"/>
      <c r="P19" s="77"/>
      <c r="Q19" s="79">
        <f ca="1">IFERROR(__xludf.DUMMYFUNCTION("""COMPUTED_VALUE"""),0)</f>
        <v>0</v>
      </c>
      <c r="R19" s="80">
        <f ca="1">IFERROR(__xludf.DUMMYFUNCTION("""COMPUTED_VALUE"""),1)</f>
        <v>1</v>
      </c>
      <c r="S19" s="79">
        <f ca="1">IFERROR(__xludf.DUMMYFUNCTION("""COMPUTED_VALUE"""),0)</f>
        <v>0</v>
      </c>
      <c r="T19" s="80">
        <f ca="1">IFERROR(__xludf.DUMMYFUNCTION("""COMPUTED_VALUE"""),10)</f>
        <v>10</v>
      </c>
      <c r="U19" s="2"/>
      <c r="V19" s="2"/>
      <c r="W19" s="3"/>
      <c r="X19" s="69"/>
      <c r="Y19" s="69"/>
      <c r="Z19" s="69"/>
    </row>
    <row r="20" spans="1:26" ht="12" customHeight="1">
      <c r="A20" s="81" t="str">
        <f ca="1">IFERROR(__xludf.DUMMYFUNCTION("""COMPUTED_VALUE""")," 3 - 4 ")</f>
        <v xml:space="preserve"> 3 - 4 </v>
      </c>
      <c r="B20" s="82" t="str">
        <f ca="1">IFERROR(__xludf.DUMMYFUNCTION("""COMPUTED_VALUE"""),"Wolz Christin")</f>
        <v>Wolz Christin</v>
      </c>
      <c r="C20" s="83"/>
      <c r="D20" s="82" t="str">
        <f ca="1">IFERROR(__xludf.DUMMYFUNCTION("""COMPUTED_VALUE"""),"Budo-Club Karlsruhe")</f>
        <v>Budo-Club Karlsruhe</v>
      </c>
      <c r="E20" s="84" t="str">
        <f ca="1">IFERROR(__xludf.DUMMYFUNCTION("""COMPUTED_VALUE"""),"  -")</f>
        <v xml:space="preserve">  -</v>
      </c>
      <c r="F20" s="83" t="str">
        <f ca="1">IFERROR(__xludf.DUMMYFUNCTION("""COMPUTED_VALUE"""),"---")</f>
        <v>---</v>
      </c>
      <c r="G20" s="83"/>
      <c r="H20" s="83"/>
      <c r="I20" s="83"/>
      <c r="J20" s="83"/>
      <c r="K20" s="83"/>
      <c r="L20" s="83" t="str">
        <f ca="1">IFERROR(__xludf.DUMMYFUNCTION("""COMPUTED_VALUE"""),"")</f>
        <v/>
      </c>
      <c r="M20" s="83"/>
      <c r="N20" s="83"/>
      <c r="O20" s="83"/>
      <c r="P20" s="83"/>
      <c r="Q20" s="85"/>
      <c r="R20" s="86"/>
      <c r="S20" s="85"/>
      <c r="T20" s="86"/>
      <c r="U20" s="2"/>
      <c r="V20" s="2"/>
      <c r="W20" s="3"/>
      <c r="X20" s="69"/>
      <c r="Y20" s="69"/>
      <c r="Z20" s="69"/>
    </row>
    <row r="21" spans="1:26" ht="12" customHeight="1">
      <c r="A21" s="87" t="str">
        <f ca="1">IFERROR(__xludf.DUMMYFUNCTION("""COMPUTED_VALUE""")," 1 - 4 ")</f>
        <v xml:space="preserve"> 1 - 4 </v>
      </c>
      <c r="B21" s="82" t="str">
        <f ca="1">IFERROR(__xludf.DUMMYFUNCTION("""COMPUTED_VALUE"""),"Anklam Corinna")</f>
        <v>Anklam Corinna</v>
      </c>
      <c r="C21" s="83"/>
      <c r="D21" s="82" t="str">
        <f ca="1">IFERROR(__xludf.DUMMYFUNCTION("""COMPUTED_VALUE"""),"JC Kano Heilbronn")</f>
        <v>JC Kano Heilbronn</v>
      </c>
      <c r="E21" s="84" t="str">
        <f ca="1">IFERROR(__xludf.DUMMYFUNCTION("""COMPUTED_VALUE"""),"  -")</f>
        <v xml:space="preserve">  -</v>
      </c>
      <c r="F21" s="83" t="str">
        <f ca="1">IFERROR(__xludf.DUMMYFUNCTION("""COMPUTED_VALUE"""),"---")</f>
        <v>---</v>
      </c>
      <c r="G21" s="83"/>
      <c r="H21" s="83"/>
      <c r="I21" s="83"/>
      <c r="J21" s="83"/>
      <c r="K21" s="83"/>
      <c r="L21" s="83" t="str">
        <f ca="1">IFERROR(__xludf.DUMMYFUNCTION("""COMPUTED_VALUE"""),"")</f>
        <v/>
      </c>
      <c r="M21" s="83"/>
      <c r="N21" s="83"/>
      <c r="O21" s="83"/>
      <c r="P21" s="83"/>
      <c r="Q21" s="85"/>
      <c r="R21" s="86"/>
      <c r="S21" s="85"/>
      <c r="T21" s="86"/>
      <c r="U21" s="2"/>
      <c r="V21" s="2"/>
      <c r="W21" s="3"/>
      <c r="X21" s="69"/>
      <c r="Y21" s="69"/>
      <c r="Z21" s="69"/>
    </row>
    <row r="22" spans="1:26" ht="15.75" customHeight="1">
      <c r="A22" s="87" t="str">
        <f ca="1">IFERROR(__xludf.DUMMYFUNCTION("""COMPUTED_VALUE""")," 2 - 3")</f>
        <v xml:space="preserve"> 2 - 3</v>
      </c>
      <c r="B22" s="82" t="str">
        <f ca="1">IFERROR(__xludf.DUMMYFUNCTION("""COMPUTED_VALUE"""),"Greis Larissa")</f>
        <v>Greis Larissa</v>
      </c>
      <c r="C22" s="83"/>
      <c r="D22" s="82" t="str">
        <f ca="1">IFERROR(__xludf.DUMMYFUNCTION("""COMPUTED_VALUE"""),"PS Karlsruhe")</f>
        <v>PS Karlsruhe</v>
      </c>
      <c r="E22" s="84" t="str">
        <f ca="1">IFERROR(__xludf.DUMMYFUNCTION("""COMPUTED_VALUE"""),"  -")</f>
        <v xml:space="preserve">  -</v>
      </c>
      <c r="F22" s="83" t="str">
        <f ca="1">IFERROR(__xludf.DUMMYFUNCTION("""COMPUTED_VALUE"""),"Wolz Christin")</f>
        <v>Wolz Christin</v>
      </c>
      <c r="G22" s="83"/>
      <c r="H22" s="83"/>
      <c r="I22" s="83"/>
      <c r="J22" s="83"/>
      <c r="K22" s="83"/>
      <c r="L22" s="83" t="str">
        <f ca="1">IFERROR(__xludf.DUMMYFUNCTION("""COMPUTED_VALUE"""),"Budo-Club Karlsruhe")</f>
        <v>Budo-Club Karlsruhe</v>
      </c>
      <c r="M22" s="83"/>
      <c r="N22" s="83"/>
      <c r="O22" s="83"/>
      <c r="P22" s="83"/>
      <c r="Q22" s="85">
        <f ca="1">IFERROR(__xludf.DUMMYFUNCTION("""COMPUTED_VALUE"""),1)</f>
        <v>1</v>
      </c>
      <c r="R22" s="86">
        <f ca="1">IFERROR(__xludf.DUMMYFUNCTION("""COMPUTED_VALUE"""),0)</f>
        <v>0</v>
      </c>
      <c r="S22" s="85">
        <f ca="1">IFERROR(__xludf.DUMMYFUNCTION("""COMPUTED_VALUE"""),10)</f>
        <v>10</v>
      </c>
      <c r="T22" s="86">
        <f ca="1">IFERROR(__xludf.DUMMYFUNCTION("""COMPUTED_VALUE"""),0)</f>
        <v>0</v>
      </c>
      <c r="U22" s="2"/>
      <c r="V22" s="2"/>
      <c r="W22" s="3"/>
    </row>
    <row r="23" spans="1:26" ht="17.25" customHeight="1">
      <c r="A23" s="87" t="str">
        <f ca="1">IFERROR(__xludf.DUMMYFUNCTION("""COMPUTED_VALUE""")," 1 - 3")</f>
        <v xml:space="preserve"> 1 - 3</v>
      </c>
      <c r="B23" s="82" t="str">
        <f ca="1">IFERROR(__xludf.DUMMYFUNCTION("""COMPUTED_VALUE"""),"Anklam Corinna")</f>
        <v>Anklam Corinna</v>
      </c>
      <c r="C23" s="83"/>
      <c r="D23" s="82" t="str">
        <f ca="1">IFERROR(__xludf.DUMMYFUNCTION("""COMPUTED_VALUE"""),"JC Kano Heilbronn")</f>
        <v>JC Kano Heilbronn</v>
      </c>
      <c r="E23" s="84" t="str">
        <f ca="1">IFERROR(__xludf.DUMMYFUNCTION("""COMPUTED_VALUE"""),"  -")</f>
        <v xml:space="preserve">  -</v>
      </c>
      <c r="F23" s="83" t="str">
        <f ca="1">IFERROR(__xludf.DUMMYFUNCTION("""COMPUTED_VALUE"""),"Wolz Christin")</f>
        <v>Wolz Christin</v>
      </c>
      <c r="G23" s="83"/>
      <c r="H23" s="83"/>
      <c r="I23" s="83"/>
      <c r="J23" s="83"/>
      <c r="K23" s="83"/>
      <c r="L23" s="83" t="str">
        <f ca="1">IFERROR(__xludf.DUMMYFUNCTION("""COMPUTED_VALUE"""),"Budo-Club Karlsruhe")</f>
        <v>Budo-Club Karlsruhe</v>
      </c>
      <c r="M23" s="83"/>
      <c r="N23" s="83"/>
      <c r="O23" s="83"/>
      <c r="P23" s="83"/>
      <c r="Q23" s="85">
        <f ca="1">IFERROR(__xludf.DUMMYFUNCTION("""COMPUTED_VALUE"""),1)</f>
        <v>1</v>
      </c>
      <c r="R23" s="86">
        <f ca="1">IFERROR(__xludf.DUMMYFUNCTION("""COMPUTED_VALUE"""),0)</f>
        <v>0</v>
      </c>
      <c r="S23" s="85">
        <f ca="1">IFERROR(__xludf.DUMMYFUNCTION("""COMPUTED_VALUE"""),10)</f>
        <v>10</v>
      </c>
      <c r="T23" s="86">
        <f ca="1">IFERROR(__xludf.DUMMYFUNCTION("""COMPUTED_VALUE"""),0)</f>
        <v>0</v>
      </c>
      <c r="U23" s="2"/>
      <c r="V23" s="2"/>
      <c r="W23" s="3"/>
    </row>
    <row r="24" spans="1:26" ht="12" customHeight="1">
      <c r="A24" s="88" t="str">
        <f ca="1">IFERROR(__xludf.DUMMYFUNCTION("""COMPUTED_VALUE""")," 2 - 4")</f>
        <v xml:space="preserve"> 2 - 4</v>
      </c>
      <c r="B24" s="89" t="str">
        <f ca="1">IFERROR(__xludf.DUMMYFUNCTION("""COMPUTED_VALUE"""),"Greis Larissa")</f>
        <v>Greis Larissa</v>
      </c>
      <c r="C24" s="90"/>
      <c r="D24" s="89" t="str">
        <f ca="1">IFERROR(__xludf.DUMMYFUNCTION("""COMPUTED_VALUE"""),"PS Karlsruhe")</f>
        <v>PS Karlsruhe</v>
      </c>
      <c r="E24" s="91" t="str">
        <f ca="1">IFERROR(__xludf.DUMMYFUNCTION("""COMPUTED_VALUE"""),"  -")</f>
        <v xml:space="preserve">  -</v>
      </c>
      <c r="F24" s="90" t="str">
        <f ca="1">IFERROR(__xludf.DUMMYFUNCTION("""COMPUTED_VALUE"""),"---")</f>
        <v>---</v>
      </c>
      <c r="G24" s="90"/>
      <c r="H24" s="90"/>
      <c r="I24" s="90"/>
      <c r="J24" s="90"/>
      <c r="K24" s="90"/>
      <c r="L24" s="90" t="str">
        <f ca="1">IFERROR(__xludf.DUMMYFUNCTION("""COMPUTED_VALUE"""),"")</f>
        <v/>
      </c>
      <c r="M24" s="90"/>
      <c r="N24" s="90"/>
      <c r="O24" s="90"/>
      <c r="P24" s="90"/>
      <c r="Q24" s="92"/>
      <c r="R24" s="93"/>
      <c r="S24" s="92"/>
      <c r="T24" s="93"/>
      <c r="U24" s="2"/>
      <c r="V24" s="2"/>
      <c r="W24" s="3"/>
    </row>
    <row r="25" spans="1:26" ht="12" customHeight="1">
      <c r="W25" s="3"/>
    </row>
    <row r="26" spans="1:26" ht="12" customHeight="1">
      <c r="W26" s="3"/>
    </row>
    <row r="27" spans="1:26" ht="12" customHeight="1">
      <c r="W27" s="3"/>
    </row>
    <row r="28" spans="1:26" ht="12" customHeight="1">
      <c r="W28" s="3"/>
    </row>
    <row r="29" spans="1:26" ht="12" customHeight="1">
      <c r="W29" s="3"/>
    </row>
    <row r="30" spans="1:26" ht="12" customHeight="1">
      <c r="W30" s="3"/>
    </row>
    <row r="31" spans="1:26" ht="12" customHeight="1">
      <c r="W31" s="3"/>
    </row>
    <row r="32" spans="1:26" ht="12" customHeight="1">
      <c r="W32" s="3"/>
    </row>
    <row r="33" spans="23:23" ht="12" customHeight="1">
      <c r="W33" s="3"/>
    </row>
    <row r="34" spans="23:23" ht="12" customHeight="1">
      <c r="W34" s="3"/>
    </row>
    <row r="35" spans="23:23" ht="12" customHeight="1">
      <c r="W35" s="3"/>
    </row>
    <row r="36" spans="23:23" ht="12" customHeight="1">
      <c r="W36" s="3"/>
    </row>
    <row r="37" spans="23:23" ht="12" customHeight="1">
      <c r="W37" s="3"/>
    </row>
    <row r="38" spans="23:23" ht="12" customHeight="1">
      <c r="W38" s="3"/>
    </row>
    <row r="39" spans="23:23" ht="12" customHeight="1">
      <c r="W39" s="3"/>
    </row>
    <row r="40" spans="23:23" ht="12" customHeight="1">
      <c r="W40" s="3"/>
    </row>
    <row r="41" spans="23:23" ht="12" customHeight="1">
      <c r="W41" s="3"/>
    </row>
    <row r="42" spans="23:23" ht="12" customHeight="1">
      <c r="W42" s="3"/>
    </row>
    <row r="43" spans="23:23" ht="12" customHeight="1">
      <c r="W43" s="3"/>
    </row>
    <row r="44" spans="23:23" ht="12" customHeight="1">
      <c r="W44" s="3"/>
    </row>
    <row r="45" spans="23:23" ht="12" customHeight="1">
      <c r="W45" s="3"/>
    </row>
    <row r="46" spans="23:23" ht="12" customHeight="1">
      <c r="W46" s="3"/>
    </row>
    <row r="47" spans="23:23" ht="12" customHeight="1">
      <c r="W47" s="3"/>
    </row>
    <row r="48" spans="23:23" ht="12" customHeight="1">
      <c r="W48" s="3"/>
    </row>
    <row r="49" spans="23:23" ht="12" customHeight="1">
      <c r="W49" s="3"/>
    </row>
    <row r="50" spans="23:23" ht="12" customHeight="1">
      <c r="W50" s="3"/>
    </row>
    <row r="51" spans="23:23" ht="12" customHeight="1">
      <c r="W51" s="3"/>
    </row>
    <row r="52" spans="23:23" ht="12" customHeight="1">
      <c r="W52" s="3"/>
    </row>
    <row r="53" spans="23:23" ht="12" customHeight="1">
      <c r="W53" s="3"/>
    </row>
    <row r="54" spans="23:23" ht="12" customHeight="1">
      <c r="W54" s="3"/>
    </row>
    <row r="55" spans="23:23" ht="12" customHeight="1">
      <c r="W55" s="3"/>
    </row>
    <row r="56" spans="23:23" ht="12" customHeight="1">
      <c r="W56" s="3"/>
    </row>
    <row r="57" spans="23:23" ht="12" customHeight="1">
      <c r="W57" s="3"/>
    </row>
    <row r="58" spans="23:23" ht="12" customHeight="1">
      <c r="W58" s="3"/>
    </row>
    <row r="59" spans="23:23" ht="12" customHeight="1">
      <c r="W59" s="3"/>
    </row>
    <row r="60" spans="23:23" ht="12" customHeight="1">
      <c r="W60" s="3"/>
    </row>
    <row r="61" spans="23:23" ht="12" customHeight="1">
      <c r="W61" s="3"/>
    </row>
    <row r="62" spans="23:23" ht="12" customHeight="1">
      <c r="W62" s="3"/>
    </row>
    <row r="63" spans="23:23" ht="12" customHeight="1">
      <c r="W63" s="3"/>
    </row>
    <row r="64" spans="23:23" ht="12" customHeight="1">
      <c r="W64" s="3"/>
    </row>
    <row r="65" spans="23:23" ht="12" customHeight="1">
      <c r="W65" s="3"/>
    </row>
    <row r="66" spans="23:23" ht="12" customHeight="1">
      <c r="W66" s="3"/>
    </row>
    <row r="67" spans="23:23" ht="12" customHeight="1">
      <c r="W67" s="3"/>
    </row>
    <row r="68" spans="23:23" ht="12" customHeight="1">
      <c r="W68" s="3"/>
    </row>
    <row r="69" spans="23:23" ht="12" customHeight="1">
      <c r="W69" s="3"/>
    </row>
    <row r="70" spans="23:23" ht="12" customHeight="1">
      <c r="W70" s="3"/>
    </row>
    <row r="71" spans="23:23" ht="12" customHeight="1">
      <c r="W71" s="3"/>
    </row>
    <row r="72" spans="23:23" ht="12" customHeight="1">
      <c r="W72" s="3"/>
    </row>
    <row r="73" spans="23:23" ht="12" customHeight="1">
      <c r="W73" s="3"/>
    </row>
    <row r="74" spans="23:23" ht="12" customHeight="1">
      <c r="W74" s="3"/>
    </row>
    <row r="75" spans="23:23" ht="12" customHeight="1">
      <c r="W75" s="3"/>
    </row>
    <row r="76" spans="23:23" ht="12" customHeight="1">
      <c r="W76" s="3"/>
    </row>
    <row r="77" spans="23:23" ht="12" customHeight="1">
      <c r="W77" s="3"/>
    </row>
    <row r="78" spans="23:23" ht="12" customHeight="1">
      <c r="W78" s="3"/>
    </row>
    <row r="79" spans="23:23" ht="12" customHeight="1">
      <c r="W79" s="3"/>
    </row>
    <row r="80" spans="23:23" ht="12" customHeight="1">
      <c r="W80" s="3"/>
    </row>
    <row r="81" spans="23:23" ht="12" customHeight="1">
      <c r="W81" s="3"/>
    </row>
    <row r="82" spans="23:23" ht="12" customHeight="1">
      <c r="W82" s="3"/>
    </row>
    <row r="83" spans="23:23" ht="12" customHeight="1">
      <c r="W83" s="3"/>
    </row>
    <row r="84" spans="23:23" ht="12" customHeight="1">
      <c r="W84" s="3"/>
    </row>
    <row r="85" spans="23:23" ht="12" customHeight="1">
      <c r="W85" s="3"/>
    </row>
    <row r="86" spans="23:23" ht="12" customHeight="1">
      <c r="W86" s="3"/>
    </row>
    <row r="87" spans="23:23" ht="12" customHeight="1">
      <c r="W87" s="3"/>
    </row>
    <row r="88" spans="23:23" ht="12" customHeight="1">
      <c r="W88" s="3"/>
    </row>
    <row r="89" spans="23:23" ht="12" customHeight="1">
      <c r="W89" s="3"/>
    </row>
    <row r="90" spans="23:23" ht="12" customHeight="1">
      <c r="W90" s="3"/>
    </row>
    <row r="91" spans="23:23" ht="12" customHeight="1">
      <c r="W91" s="3"/>
    </row>
    <row r="92" spans="23:23" ht="12" customHeight="1">
      <c r="W92" s="3"/>
    </row>
    <row r="93" spans="23:23" ht="12" customHeight="1">
      <c r="W93" s="3"/>
    </row>
    <row r="94" spans="23:23" ht="12" customHeight="1">
      <c r="W94" s="3"/>
    </row>
    <row r="95" spans="23:23" ht="12" customHeight="1">
      <c r="W95" s="3"/>
    </row>
    <row r="96" spans="23:23" ht="12" customHeight="1">
      <c r="W96" s="3"/>
    </row>
    <row r="97" spans="23:23" ht="12" customHeight="1">
      <c r="W97" s="3"/>
    </row>
    <row r="98" spans="23:23" ht="12" customHeight="1">
      <c r="W98" s="3"/>
    </row>
    <row r="99" spans="23:23" ht="12" customHeight="1">
      <c r="W99" s="3"/>
    </row>
    <row r="100" spans="23:23" ht="12" customHeight="1">
      <c r="W100" s="3"/>
    </row>
    <row r="101" spans="23:23" ht="12" customHeight="1">
      <c r="W101" s="3"/>
    </row>
    <row r="102" spans="23:23" ht="12" customHeight="1">
      <c r="W102" s="3"/>
    </row>
    <row r="103" spans="23:23" ht="12" customHeight="1">
      <c r="W103" s="3"/>
    </row>
    <row r="104" spans="23:23" ht="12" customHeight="1">
      <c r="W104" s="3"/>
    </row>
    <row r="105" spans="23:23" ht="12" customHeight="1">
      <c r="W105" s="3"/>
    </row>
    <row r="106" spans="23:23" ht="12" customHeight="1">
      <c r="W106" s="3"/>
    </row>
    <row r="107" spans="23:23" ht="12" customHeight="1">
      <c r="W107" s="3"/>
    </row>
    <row r="108" spans="23:23" ht="12" customHeight="1">
      <c r="W108" s="3"/>
    </row>
    <row r="109" spans="23:23" ht="12" customHeight="1">
      <c r="W109" s="3"/>
    </row>
    <row r="110" spans="23:23" ht="12" customHeight="1">
      <c r="W110" s="3"/>
    </row>
    <row r="111" spans="23:23" ht="12" customHeight="1">
      <c r="W111" s="3"/>
    </row>
    <row r="112" spans="23:23" ht="12" customHeight="1">
      <c r="W112" s="3"/>
    </row>
    <row r="113" spans="23:23" ht="12" customHeight="1">
      <c r="W113" s="3"/>
    </row>
    <row r="114" spans="23:23" ht="12" customHeight="1">
      <c r="W114" s="3"/>
    </row>
    <row r="115" spans="23:23" ht="12" customHeight="1">
      <c r="W115" s="3"/>
    </row>
    <row r="116" spans="23:23" ht="12" customHeight="1">
      <c r="W116" s="3"/>
    </row>
    <row r="117" spans="23:23" ht="12" customHeight="1">
      <c r="W117" s="3"/>
    </row>
    <row r="118" spans="23:23" ht="12" customHeight="1">
      <c r="W118" s="3"/>
    </row>
    <row r="119" spans="23:23" ht="12" customHeight="1">
      <c r="W119" s="3"/>
    </row>
    <row r="120" spans="23:23" ht="12" customHeight="1">
      <c r="W120" s="3"/>
    </row>
    <row r="121" spans="23:23" ht="12" customHeight="1">
      <c r="W121" s="3"/>
    </row>
    <row r="122" spans="23:23" ht="12" customHeight="1">
      <c r="W122" s="3"/>
    </row>
    <row r="123" spans="23:23" ht="12" customHeight="1">
      <c r="W123" s="3"/>
    </row>
    <row r="124" spans="23:23" ht="12" customHeight="1">
      <c r="W124" s="3"/>
    </row>
    <row r="125" spans="23:23" ht="12" customHeight="1">
      <c r="W125" s="3"/>
    </row>
    <row r="126" spans="23:23" ht="12" customHeight="1">
      <c r="W126" s="3"/>
    </row>
    <row r="127" spans="23:23" ht="12" customHeight="1">
      <c r="W127" s="3"/>
    </row>
    <row r="128" spans="23:23" ht="12" customHeight="1">
      <c r="W128" s="3"/>
    </row>
    <row r="129" spans="23:23" ht="12" customHeight="1">
      <c r="W129" s="3"/>
    </row>
    <row r="130" spans="23:23" ht="12" customHeight="1">
      <c r="W130" s="3"/>
    </row>
    <row r="131" spans="23:23" ht="12" customHeight="1">
      <c r="W131" s="3"/>
    </row>
    <row r="132" spans="23:23" ht="12" customHeight="1">
      <c r="W132" s="3"/>
    </row>
    <row r="133" spans="23:23" ht="12" customHeight="1">
      <c r="W133" s="3"/>
    </row>
    <row r="134" spans="23:23" ht="12" customHeight="1">
      <c r="W134" s="3"/>
    </row>
    <row r="135" spans="23:23" ht="12" customHeight="1">
      <c r="W135" s="3"/>
    </row>
    <row r="136" spans="23:23" ht="12" customHeight="1">
      <c r="W136" s="3"/>
    </row>
    <row r="137" spans="23:23" ht="12" customHeight="1">
      <c r="W137" s="3"/>
    </row>
    <row r="138" spans="23:23" ht="12" customHeight="1">
      <c r="W138" s="3"/>
    </row>
    <row r="139" spans="23:23" ht="12" customHeight="1">
      <c r="W139" s="3"/>
    </row>
    <row r="140" spans="23:23" ht="12" customHeight="1">
      <c r="W140" s="3"/>
    </row>
    <row r="141" spans="23:23" ht="12" customHeight="1">
      <c r="W141" s="3"/>
    </row>
    <row r="142" spans="23:23" ht="12" customHeight="1">
      <c r="W142" s="3"/>
    </row>
    <row r="143" spans="23:23" ht="12" customHeight="1">
      <c r="W143" s="3"/>
    </row>
    <row r="144" spans="23:23" ht="12" customHeight="1">
      <c r="W144" s="3"/>
    </row>
    <row r="145" spans="23:23" ht="12" customHeight="1">
      <c r="W145" s="3"/>
    </row>
    <row r="146" spans="23:23" ht="12" customHeight="1">
      <c r="W146" s="3"/>
    </row>
    <row r="147" spans="23:23" ht="12" customHeight="1">
      <c r="W147" s="3"/>
    </row>
    <row r="148" spans="23:23" ht="12" customHeight="1">
      <c r="W148" s="3"/>
    </row>
    <row r="149" spans="23:23" ht="12" customHeight="1">
      <c r="W149" s="3"/>
    </row>
    <row r="150" spans="23:23" ht="12" customHeight="1">
      <c r="W150" s="3"/>
    </row>
    <row r="151" spans="23:23" ht="12" customHeight="1">
      <c r="W151" s="3"/>
    </row>
    <row r="152" spans="23:23" ht="12" customHeight="1">
      <c r="W152" s="3"/>
    </row>
    <row r="153" spans="23:23" ht="12" customHeight="1">
      <c r="W153" s="3"/>
    </row>
    <row r="154" spans="23:23" ht="12" customHeight="1">
      <c r="W154" s="3"/>
    </row>
    <row r="155" spans="23:23" ht="12" customHeight="1">
      <c r="W155" s="3"/>
    </row>
    <row r="156" spans="23:23" ht="12" customHeight="1">
      <c r="W156" s="3"/>
    </row>
    <row r="157" spans="23:23" ht="12" customHeight="1">
      <c r="W157" s="3"/>
    </row>
    <row r="158" spans="23:23" ht="12" customHeight="1">
      <c r="W158" s="3"/>
    </row>
    <row r="159" spans="23:23" ht="12" customHeight="1">
      <c r="W159" s="3"/>
    </row>
    <row r="160" spans="23:23" ht="12" customHeight="1">
      <c r="W160" s="3"/>
    </row>
    <row r="161" spans="23:23" ht="12" customHeight="1">
      <c r="W161" s="3"/>
    </row>
    <row r="162" spans="23:23" ht="12" customHeight="1">
      <c r="W162" s="3"/>
    </row>
    <row r="163" spans="23:23" ht="12" customHeight="1">
      <c r="W163" s="3"/>
    </row>
    <row r="164" spans="23:23" ht="12" customHeight="1">
      <c r="W164" s="3"/>
    </row>
    <row r="165" spans="23:23" ht="12" customHeight="1">
      <c r="W165" s="3"/>
    </row>
    <row r="166" spans="23:23" ht="12" customHeight="1">
      <c r="W166" s="3"/>
    </row>
    <row r="167" spans="23:23" ht="12" customHeight="1">
      <c r="W167" s="3"/>
    </row>
    <row r="168" spans="23:23" ht="12" customHeight="1">
      <c r="W168" s="3"/>
    </row>
    <row r="169" spans="23:23" ht="12" customHeight="1">
      <c r="W169" s="3"/>
    </row>
    <row r="170" spans="23:23" ht="12" customHeight="1">
      <c r="W170" s="3"/>
    </row>
    <row r="171" spans="23:23" ht="12" customHeight="1">
      <c r="W171" s="3"/>
    </row>
    <row r="172" spans="23:23" ht="12" customHeight="1">
      <c r="W172" s="3"/>
    </row>
    <row r="173" spans="23:23" ht="12" customHeight="1">
      <c r="W173" s="3"/>
    </row>
    <row r="174" spans="23:23" ht="12" customHeight="1">
      <c r="W174" s="3"/>
    </row>
    <row r="175" spans="23:23" ht="12" customHeight="1">
      <c r="W175" s="3"/>
    </row>
    <row r="176" spans="23:23" ht="12" customHeight="1">
      <c r="W176" s="3"/>
    </row>
    <row r="177" spans="23:23" ht="12" customHeight="1">
      <c r="W177" s="3"/>
    </row>
    <row r="178" spans="23:23" ht="12" customHeight="1">
      <c r="W178" s="3"/>
    </row>
    <row r="179" spans="23:23" ht="12" customHeight="1">
      <c r="W179" s="3"/>
    </row>
    <row r="180" spans="23:23" ht="12" customHeight="1">
      <c r="W180" s="3"/>
    </row>
    <row r="181" spans="23:23" ht="12" customHeight="1">
      <c r="W181" s="3"/>
    </row>
    <row r="182" spans="23:23" ht="12" customHeight="1">
      <c r="W182" s="3"/>
    </row>
    <row r="183" spans="23:23" ht="12" customHeight="1">
      <c r="W183" s="3"/>
    </row>
    <row r="184" spans="23:23" ht="12" customHeight="1">
      <c r="W184" s="3"/>
    </row>
    <row r="185" spans="23:23" ht="12" customHeight="1">
      <c r="W185" s="3"/>
    </row>
    <row r="186" spans="23:23" ht="12" customHeight="1">
      <c r="W186" s="3"/>
    </row>
    <row r="187" spans="23:23" ht="12" customHeight="1">
      <c r="W187" s="3"/>
    </row>
    <row r="188" spans="23:23" ht="12" customHeight="1">
      <c r="W188" s="3"/>
    </row>
    <row r="189" spans="23:23" ht="12" customHeight="1">
      <c r="W189" s="3"/>
    </row>
    <row r="190" spans="23:23" ht="12" customHeight="1">
      <c r="W190" s="3"/>
    </row>
    <row r="191" spans="23:23" ht="12" customHeight="1">
      <c r="W191" s="3"/>
    </row>
    <row r="192" spans="23:23" ht="12" customHeight="1">
      <c r="W192" s="3"/>
    </row>
    <row r="193" spans="23:23" ht="12" customHeight="1">
      <c r="W193" s="3"/>
    </row>
    <row r="194" spans="23:23" ht="12" customHeight="1">
      <c r="W194" s="3"/>
    </row>
    <row r="195" spans="23:23" ht="12" customHeight="1">
      <c r="W195" s="3"/>
    </row>
    <row r="196" spans="23:23" ht="12" customHeight="1">
      <c r="W196" s="3"/>
    </row>
    <row r="197" spans="23:23" ht="12" customHeight="1">
      <c r="W197" s="3"/>
    </row>
    <row r="198" spans="23:23" ht="12" customHeight="1">
      <c r="W198" s="3"/>
    </row>
    <row r="199" spans="23:23" ht="12" customHeight="1">
      <c r="W199" s="3"/>
    </row>
    <row r="200" spans="23:23" ht="12" customHeight="1">
      <c r="W200" s="3"/>
    </row>
    <row r="201" spans="23:23" ht="12" customHeight="1">
      <c r="W201" s="3"/>
    </row>
    <row r="202" spans="23:23" ht="12" customHeight="1">
      <c r="W202" s="3"/>
    </row>
    <row r="203" spans="23:23" ht="12" customHeight="1">
      <c r="W203" s="3"/>
    </row>
    <row r="204" spans="23:23" ht="12" customHeight="1">
      <c r="W204" s="3"/>
    </row>
    <row r="205" spans="23:23" ht="12" customHeight="1">
      <c r="W205" s="3"/>
    </row>
    <row r="206" spans="23:23" ht="12" customHeight="1">
      <c r="W206" s="3"/>
    </row>
    <row r="207" spans="23:23" ht="12" customHeight="1">
      <c r="W207" s="3"/>
    </row>
    <row r="208" spans="23:23" ht="12" customHeight="1">
      <c r="W208" s="3"/>
    </row>
    <row r="209" spans="23:23" ht="12" customHeight="1">
      <c r="W209" s="3"/>
    </row>
    <row r="210" spans="23:23" ht="12" customHeight="1">
      <c r="W210" s="3"/>
    </row>
    <row r="211" spans="23:23" ht="12" customHeight="1">
      <c r="W211" s="3"/>
    </row>
    <row r="212" spans="23:23" ht="12" customHeight="1">
      <c r="W212" s="3"/>
    </row>
    <row r="213" spans="23:23" ht="12" customHeight="1">
      <c r="W213" s="3"/>
    </row>
    <row r="214" spans="23:23" ht="12" customHeight="1">
      <c r="W214" s="3"/>
    </row>
    <row r="215" spans="23:23" ht="12" customHeight="1">
      <c r="W215" s="3"/>
    </row>
    <row r="216" spans="23:23" ht="12" customHeight="1">
      <c r="W216" s="3"/>
    </row>
    <row r="217" spans="23:23" ht="12" customHeight="1">
      <c r="W217" s="3"/>
    </row>
    <row r="218" spans="23:23" ht="12" customHeight="1">
      <c r="W218" s="3"/>
    </row>
    <row r="219" spans="23:23" ht="12" customHeight="1">
      <c r="W219" s="3"/>
    </row>
    <row r="220" spans="23:23" ht="12" customHeight="1">
      <c r="W220" s="3"/>
    </row>
    <row r="221" spans="23:23" ht="12" customHeight="1">
      <c r="W221" s="3"/>
    </row>
    <row r="222" spans="23:23" ht="12" customHeight="1">
      <c r="W222" s="3"/>
    </row>
    <row r="223" spans="23:23" ht="12" customHeight="1">
      <c r="W223" s="3"/>
    </row>
    <row r="224" spans="23:23" ht="12" customHeight="1">
      <c r="W224" s="3"/>
    </row>
    <row r="225" spans="23:23" ht="12" customHeight="1">
      <c r="W225" s="3"/>
    </row>
    <row r="226" spans="23:23" ht="12" customHeight="1">
      <c r="W226" s="3"/>
    </row>
    <row r="227" spans="23:23" ht="12" customHeight="1">
      <c r="W227" s="3"/>
    </row>
    <row r="228" spans="23:23" ht="12" customHeight="1">
      <c r="W228" s="3"/>
    </row>
    <row r="229" spans="23:23" ht="12" customHeight="1">
      <c r="W229" s="3"/>
    </row>
    <row r="230" spans="23:23" ht="12" customHeight="1">
      <c r="W230" s="3"/>
    </row>
    <row r="231" spans="23:23" ht="12" customHeight="1">
      <c r="W231" s="3"/>
    </row>
    <row r="232" spans="23:23" ht="12" customHeight="1">
      <c r="W232" s="3"/>
    </row>
    <row r="233" spans="23:23" ht="12" customHeight="1">
      <c r="W233" s="3"/>
    </row>
    <row r="234" spans="23:23" ht="12" customHeight="1">
      <c r="W234" s="3"/>
    </row>
    <row r="235" spans="23:23" ht="12" customHeight="1">
      <c r="W235" s="3"/>
    </row>
    <row r="236" spans="23:23" ht="12" customHeight="1">
      <c r="W236" s="3"/>
    </row>
    <row r="237" spans="23:23" ht="12" customHeight="1">
      <c r="W237" s="3"/>
    </row>
    <row r="238" spans="23:23" ht="12" customHeight="1">
      <c r="W238" s="3"/>
    </row>
    <row r="239" spans="23:23" ht="12" customHeight="1">
      <c r="W239" s="3"/>
    </row>
    <row r="240" spans="23:23" ht="12" customHeight="1">
      <c r="W240" s="3"/>
    </row>
    <row r="241" spans="23:23" ht="12" customHeight="1">
      <c r="W241" s="3"/>
    </row>
    <row r="242" spans="23:23" ht="12" customHeight="1">
      <c r="W242" s="3"/>
    </row>
    <row r="243" spans="23:23" ht="12" customHeight="1">
      <c r="W243" s="3"/>
    </row>
    <row r="244" spans="23:23" ht="12" customHeight="1">
      <c r="W244" s="3"/>
    </row>
    <row r="245" spans="23:23" ht="12" customHeight="1">
      <c r="W245" s="3"/>
    </row>
    <row r="246" spans="23:23" ht="12" customHeight="1">
      <c r="W246" s="3"/>
    </row>
    <row r="247" spans="23:23" ht="12" customHeight="1">
      <c r="W247" s="3"/>
    </row>
    <row r="248" spans="23:23" ht="12" customHeight="1">
      <c r="W248" s="3"/>
    </row>
    <row r="249" spans="23:23" ht="12" customHeight="1">
      <c r="W249" s="3"/>
    </row>
    <row r="250" spans="23:23" ht="12" customHeight="1">
      <c r="W250" s="3"/>
    </row>
    <row r="251" spans="23:23" ht="12" customHeight="1">
      <c r="W251" s="3"/>
    </row>
    <row r="252" spans="23:23" ht="12" customHeight="1">
      <c r="W252" s="3"/>
    </row>
    <row r="253" spans="23:23" ht="12" customHeight="1">
      <c r="W253" s="3"/>
    </row>
    <row r="254" spans="23:23" ht="12" customHeight="1">
      <c r="W254" s="3"/>
    </row>
    <row r="255" spans="23:23" ht="12" customHeight="1">
      <c r="W255" s="3"/>
    </row>
    <row r="256" spans="23:23" ht="12" customHeight="1">
      <c r="W256" s="3"/>
    </row>
    <row r="257" spans="23:23" ht="12" customHeight="1">
      <c r="W257" s="3"/>
    </row>
    <row r="258" spans="23:23" ht="12" customHeight="1">
      <c r="W258" s="3"/>
    </row>
    <row r="259" spans="23:23" ht="12" customHeight="1">
      <c r="W259" s="3"/>
    </row>
    <row r="260" spans="23:23" ht="12" customHeight="1">
      <c r="W260" s="3"/>
    </row>
    <row r="261" spans="23:23" ht="12" customHeight="1">
      <c r="W261" s="3"/>
    </row>
    <row r="262" spans="23:23" ht="12" customHeight="1">
      <c r="W262" s="3"/>
    </row>
    <row r="263" spans="23:23" ht="12" customHeight="1">
      <c r="W263" s="3"/>
    </row>
    <row r="264" spans="23:23" ht="12" customHeight="1">
      <c r="W264" s="3"/>
    </row>
    <row r="265" spans="23:23" ht="12" customHeight="1">
      <c r="W265" s="3"/>
    </row>
    <row r="266" spans="23:23" ht="12" customHeight="1">
      <c r="W266" s="3"/>
    </row>
    <row r="267" spans="23:23" ht="12" customHeight="1">
      <c r="W267" s="3"/>
    </row>
    <row r="268" spans="23:23" ht="12" customHeight="1">
      <c r="W268" s="3"/>
    </row>
    <row r="269" spans="23:23" ht="12" customHeight="1">
      <c r="W269" s="3"/>
    </row>
    <row r="270" spans="23:23" ht="12" customHeight="1">
      <c r="W270" s="3"/>
    </row>
    <row r="271" spans="23:23" ht="12" customHeight="1">
      <c r="W271" s="3"/>
    </row>
    <row r="272" spans="23:23" ht="12" customHeight="1">
      <c r="W272" s="3"/>
    </row>
    <row r="273" spans="23:23" ht="12" customHeight="1">
      <c r="W273" s="3"/>
    </row>
    <row r="274" spans="23:23" ht="12" customHeight="1">
      <c r="W274" s="3"/>
    </row>
    <row r="275" spans="23:23" ht="12" customHeight="1">
      <c r="W275" s="3"/>
    </row>
    <row r="276" spans="23:23" ht="12" customHeight="1">
      <c r="W276" s="3"/>
    </row>
    <row r="277" spans="23:23" ht="12" customHeight="1">
      <c r="W277" s="3"/>
    </row>
    <row r="278" spans="23:23" ht="12" customHeight="1">
      <c r="W278" s="3"/>
    </row>
    <row r="279" spans="23:23" ht="12" customHeight="1">
      <c r="W279" s="3"/>
    </row>
    <row r="280" spans="23:23" ht="12" customHeight="1">
      <c r="W280" s="3"/>
    </row>
    <row r="281" spans="23:23" ht="12" customHeight="1">
      <c r="W281" s="3"/>
    </row>
    <row r="282" spans="23:23" ht="12" customHeight="1">
      <c r="W282" s="3"/>
    </row>
    <row r="283" spans="23:23" ht="12" customHeight="1">
      <c r="W283" s="3"/>
    </row>
    <row r="284" spans="23:23" ht="12" customHeight="1">
      <c r="W284" s="3"/>
    </row>
    <row r="285" spans="23:23" ht="12" customHeight="1">
      <c r="W285" s="3"/>
    </row>
    <row r="286" spans="23:23" ht="12" customHeight="1">
      <c r="W286" s="3"/>
    </row>
    <row r="287" spans="23:23" ht="12" customHeight="1">
      <c r="W287" s="3"/>
    </row>
    <row r="288" spans="23:23" ht="12" customHeight="1">
      <c r="W288" s="3"/>
    </row>
    <row r="289" spans="23:23" ht="12" customHeight="1">
      <c r="W289" s="3"/>
    </row>
    <row r="290" spans="23:23" ht="12" customHeight="1">
      <c r="W290" s="3"/>
    </row>
    <row r="291" spans="23:23" ht="12" customHeight="1">
      <c r="W291" s="3"/>
    </row>
    <row r="292" spans="23:23" ht="12" customHeight="1">
      <c r="W292" s="3"/>
    </row>
    <row r="293" spans="23:23" ht="12" customHeight="1">
      <c r="W293" s="3"/>
    </row>
    <row r="294" spans="23:23" ht="12" customHeight="1">
      <c r="W294" s="3"/>
    </row>
    <row r="295" spans="23:23" ht="12" customHeight="1">
      <c r="W295" s="3"/>
    </row>
    <row r="296" spans="23:23" ht="12" customHeight="1">
      <c r="W296" s="3"/>
    </row>
    <row r="297" spans="23:23" ht="12" customHeight="1">
      <c r="W297" s="3"/>
    </row>
    <row r="298" spans="23:23" ht="12" customHeight="1">
      <c r="W298" s="3"/>
    </row>
    <row r="299" spans="23:23" ht="12" customHeight="1">
      <c r="W299" s="3"/>
    </row>
    <row r="300" spans="23:23" ht="12" customHeight="1">
      <c r="W300" s="3"/>
    </row>
    <row r="301" spans="23:23" ht="12" customHeight="1">
      <c r="W301" s="3"/>
    </row>
    <row r="302" spans="23:23" ht="12" customHeight="1">
      <c r="W302" s="3"/>
    </row>
    <row r="303" spans="23:23" ht="12" customHeight="1">
      <c r="W303" s="3"/>
    </row>
    <row r="304" spans="23:23" ht="12" customHeight="1">
      <c r="W304" s="3"/>
    </row>
    <row r="305" spans="23:23" ht="12" customHeight="1">
      <c r="W305" s="3"/>
    </row>
    <row r="306" spans="23:23" ht="12" customHeight="1">
      <c r="W306" s="3"/>
    </row>
    <row r="307" spans="23:23" ht="12" customHeight="1">
      <c r="W307" s="3"/>
    </row>
    <row r="308" spans="23:23" ht="12" customHeight="1">
      <c r="W308" s="3"/>
    </row>
    <row r="309" spans="23:23" ht="12" customHeight="1">
      <c r="W309" s="3"/>
    </row>
    <row r="310" spans="23:23" ht="12" customHeight="1">
      <c r="W310" s="3"/>
    </row>
    <row r="311" spans="23:23" ht="12" customHeight="1">
      <c r="W311" s="3"/>
    </row>
    <row r="312" spans="23:23" ht="12" customHeight="1">
      <c r="W312" s="3"/>
    </row>
    <row r="313" spans="23:23" ht="12" customHeight="1">
      <c r="W313" s="3"/>
    </row>
    <row r="314" spans="23:23" ht="12" customHeight="1">
      <c r="W314" s="3"/>
    </row>
    <row r="315" spans="23:23" ht="12" customHeight="1">
      <c r="W315" s="3"/>
    </row>
    <row r="316" spans="23:23" ht="12" customHeight="1">
      <c r="W316" s="3"/>
    </row>
    <row r="317" spans="23:23" ht="12" customHeight="1">
      <c r="W317" s="3"/>
    </row>
    <row r="318" spans="23:23" ht="12" customHeight="1">
      <c r="W318" s="3"/>
    </row>
    <row r="319" spans="23:23" ht="12" customHeight="1">
      <c r="W319" s="3"/>
    </row>
    <row r="320" spans="23:23" ht="12" customHeight="1">
      <c r="W320" s="3"/>
    </row>
    <row r="321" spans="23:23" ht="12" customHeight="1">
      <c r="W321" s="3"/>
    </row>
    <row r="322" spans="23:23" ht="12" customHeight="1">
      <c r="W322" s="3"/>
    </row>
    <row r="323" spans="23:23" ht="12" customHeight="1">
      <c r="W323" s="3"/>
    </row>
    <row r="324" spans="23:23" ht="12" customHeight="1">
      <c r="W324" s="3"/>
    </row>
    <row r="325" spans="23:23" ht="12" customHeight="1">
      <c r="W325" s="3"/>
    </row>
    <row r="326" spans="23:23" ht="12" customHeight="1">
      <c r="W326" s="3"/>
    </row>
    <row r="327" spans="23:23" ht="12" customHeight="1">
      <c r="W327" s="3"/>
    </row>
    <row r="328" spans="23:23" ht="12" customHeight="1">
      <c r="W328" s="3"/>
    </row>
    <row r="329" spans="23:23" ht="12" customHeight="1">
      <c r="W329" s="3"/>
    </row>
    <row r="330" spans="23:23" ht="12" customHeight="1">
      <c r="W330" s="3"/>
    </row>
    <row r="331" spans="23:23" ht="12" customHeight="1">
      <c r="W331" s="3"/>
    </row>
    <row r="332" spans="23:23" ht="12" customHeight="1">
      <c r="W332" s="3"/>
    </row>
    <row r="333" spans="23:23" ht="12" customHeight="1">
      <c r="W333" s="3"/>
    </row>
    <row r="334" spans="23:23" ht="12" customHeight="1">
      <c r="W334" s="3"/>
    </row>
    <row r="335" spans="23:23" ht="12" customHeight="1">
      <c r="W335" s="3"/>
    </row>
    <row r="336" spans="23:23" ht="12" customHeight="1">
      <c r="W336" s="3"/>
    </row>
    <row r="337" spans="23:23" ht="12" customHeight="1">
      <c r="W337" s="3"/>
    </row>
    <row r="338" spans="23:23" ht="12" customHeight="1">
      <c r="W338" s="3"/>
    </row>
    <row r="339" spans="23:23" ht="12" customHeight="1">
      <c r="W339" s="3"/>
    </row>
    <row r="340" spans="23:23" ht="12" customHeight="1">
      <c r="W340" s="3"/>
    </row>
    <row r="341" spans="23:23" ht="12" customHeight="1">
      <c r="W341" s="3"/>
    </row>
    <row r="342" spans="23:23" ht="12" customHeight="1">
      <c r="W342" s="3"/>
    </row>
    <row r="343" spans="23:23" ht="12" customHeight="1">
      <c r="W343" s="3"/>
    </row>
    <row r="344" spans="23:23" ht="12" customHeight="1">
      <c r="W344" s="3"/>
    </row>
    <row r="345" spans="23:23" ht="12" customHeight="1">
      <c r="W345" s="3"/>
    </row>
    <row r="346" spans="23:23" ht="12" customHeight="1">
      <c r="W346" s="3"/>
    </row>
    <row r="347" spans="23:23" ht="12" customHeight="1">
      <c r="W347" s="3"/>
    </row>
    <row r="348" spans="23:23" ht="12" customHeight="1">
      <c r="W348" s="3"/>
    </row>
    <row r="349" spans="23:23" ht="12" customHeight="1">
      <c r="W349" s="3"/>
    </row>
    <row r="350" spans="23:23" ht="12" customHeight="1">
      <c r="W350" s="3"/>
    </row>
    <row r="351" spans="23:23" ht="12" customHeight="1">
      <c r="W351" s="3"/>
    </row>
    <row r="352" spans="23:23" ht="12" customHeight="1">
      <c r="W352" s="3"/>
    </row>
    <row r="353" spans="23:23" ht="12" customHeight="1">
      <c r="W353" s="3"/>
    </row>
    <row r="354" spans="23:23" ht="12" customHeight="1">
      <c r="W354" s="3"/>
    </row>
    <row r="355" spans="23:23" ht="12" customHeight="1">
      <c r="W355" s="3"/>
    </row>
    <row r="356" spans="23:23" ht="12" customHeight="1">
      <c r="W356" s="3"/>
    </row>
    <row r="357" spans="23:23" ht="12" customHeight="1">
      <c r="W357" s="3"/>
    </row>
    <row r="358" spans="23:23" ht="12" customHeight="1">
      <c r="W358" s="3"/>
    </row>
    <row r="359" spans="23:23" ht="12" customHeight="1">
      <c r="W359" s="3"/>
    </row>
    <row r="360" spans="23:23" ht="12" customHeight="1">
      <c r="W360" s="3"/>
    </row>
    <row r="361" spans="23:23" ht="12" customHeight="1">
      <c r="W361" s="3"/>
    </row>
    <row r="362" spans="23:23" ht="12" customHeight="1">
      <c r="W362" s="3"/>
    </row>
    <row r="363" spans="23:23" ht="12" customHeight="1">
      <c r="W363" s="3"/>
    </row>
    <row r="364" spans="23:23" ht="12" customHeight="1">
      <c r="W364" s="3"/>
    </row>
    <row r="365" spans="23:23" ht="12" customHeight="1">
      <c r="W365" s="3"/>
    </row>
    <row r="366" spans="23:23" ht="12" customHeight="1">
      <c r="W366" s="3"/>
    </row>
    <row r="367" spans="23:23" ht="12" customHeight="1">
      <c r="W367" s="3"/>
    </row>
    <row r="368" spans="23:23" ht="12" customHeight="1">
      <c r="W368" s="3"/>
    </row>
    <row r="369" spans="23:23" ht="12" customHeight="1">
      <c r="W369" s="3"/>
    </row>
    <row r="370" spans="23:23" ht="12" customHeight="1">
      <c r="W370" s="3"/>
    </row>
    <row r="371" spans="23:23" ht="12" customHeight="1">
      <c r="W371" s="3"/>
    </row>
    <row r="372" spans="23:23" ht="12" customHeight="1">
      <c r="W372" s="3"/>
    </row>
    <row r="373" spans="23:23" ht="12" customHeight="1">
      <c r="W373" s="3"/>
    </row>
    <row r="374" spans="23:23" ht="12" customHeight="1">
      <c r="W374" s="3"/>
    </row>
    <row r="375" spans="23:23" ht="12" customHeight="1">
      <c r="W375" s="3"/>
    </row>
    <row r="376" spans="23:23" ht="12" customHeight="1">
      <c r="W376" s="3"/>
    </row>
    <row r="377" spans="23:23" ht="12" customHeight="1">
      <c r="W377" s="3"/>
    </row>
    <row r="378" spans="23:23" ht="12" customHeight="1">
      <c r="W378" s="3"/>
    </row>
    <row r="379" spans="23:23" ht="12" customHeight="1">
      <c r="W379" s="3"/>
    </row>
    <row r="380" spans="23:23" ht="12" customHeight="1">
      <c r="W380" s="3"/>
    </row>
    <row r="381" spans="23:23" ht="12" customHeight="1">
      <c r="W381" s="3"/>
    </row>
    <row r="382" spans="23:23" ht="12" customHeight="1">
      <c r="W382" s="3"/>
    </row>
    <row r="383" spans="23:23" ht="12" customHeight="1">
      <c r="W383" s="3"/>
    </row>
    <row r="384" spans="23:23" ht="12" customHeight="1">
      <c r="W384" s="3"/>
    </row>
    <row r="385" spans="23:23" ht="12" customHeight="1">
      <c r="W385" s="3"/>
    </row>
    <row r="386" spans="23:23" ht="12" customHeight="1">
      <c r="W386" s="3"/>
    </row>
    <row r="387" spans="23:23" ht="12" customHeight="1">
      <c r="W387" s="3"/>
    </row>
    <row r="388" spans="23:23" ht="12" customHeight="1">
      <c r="W388" s="3"/>
    </row>
    <row r="389" spans="23:23" ht="12" customHeight="1">
      <c r="W389" s="3"/>
    </row>
    <row r="390" spans="23:23" ht="12" customHeight="1">
      <c r="W390" s="3"/>
    </row>
    <row r="391" spans="23:23" ht="12" customHeight="1">
      <c r="W391" s="3"/>
    </row>
    <row r="392" spans="23:23" ht="12" customHeight="1">
      <c r="W392" s="3"/>
    </row>
    <row r="393" spans="23:23" ht="12" customHeight="1">
      <c r="W393" s="3"/>
    </row>
    <row r="394" spans="23:23" ht="12" customHeight="1">
      <c r="W394" s="3"/>
    </row>
    <row r="395" spans="23:23" ht="12" customHeight="1">
      <c r="W395" s="3"/>
    </row>
    <row r="396" spans="23:23" ht="12" customHeight="1">
      <c r="W396" s="3"/>
    </row>
    <row r="397" spans="23:23" ht="12" customHeight="1">
      <c r="W397" s="3"/>
    </row>
    <row r="398" spans="23:23" ht="12" customHeight="1">
      <c r="W398" s="3"/>
    </row>
    <row r="399" spans="23:23" ht="12" customHeight="1">
      <c r="W399" s="3"/>
    </row>
    <row r="400" spans="23:23" ht="12" customHeight="1">
      <c r="W400" s="3"/>
    </row>
    <row r="401" spans="23:23" ht="12" customHeight="1">
      <c r="W401" s="3"/>
    </row>
    <row r="402" spans="23:23" ht="12" customHeight="1">
      <c r="W402" s="3"/>
    </row>
    <row r="403" spans="23:23" ht="12" customHeight="1">
      <c r="W403" s="3"/>
    </row>
    <row r="404" spans="23:23" ht="12" customHeight="1">
      <c r="W404" s="3"/>
    </row>
    <row r="405" spans="23:23" ht="12" customHeight="1">
      <c r="W405" s="3"/>
    </row>
    <row r="406" spans="23:23" ht="12" customHeight="1">
      <c r="W406" s="3"/>
    </row>
    <row r="407" spans="23:23" ht="12" customHeight="1">
      <c r="W407" s="3"/>
    </row>
    <row r="408" spans="23:23" ht="12" customHeight="1">
      <c r="W408" s="3"/>
    </row>
    <row r="409" spans="23:23" ht="12" customHeight="1">
      <c r="W409" s="3"/>
    </row>
    <row r="410" spans="23:23" ht="12" customHeight="1">
      <c r="W410" s="3"/>
    </row>
    <row r="411" spans="23:23" ht="12" customHeight="1">
      <c r="W411" s="3"/>
    </row>
    <row r="412" spans="23:23" ht="12" customHeight="1">
      <c r="W412" s="3"/>
    </row>
    <row r="413" spans="23:23" ht="12" customHeight="1">
      <c r="W413" s="3"/>
    </row>
    <row r="414" spans="23:23" ht="12" customHeight="1">
      <c r="W414" s="3"/>
    </row>
    <row r="415" spans="23:23" ht="12" customHeight="1">
      <c r="W415" s="3"/>
    </row>
    <row r="416" spans="23:23" ht="12" customHeight="1">
      <c r="W416" s="3"/>
    </row>
    <row r="417" spans="23:23" ht="12" customHeight="1">
      <c r="W417" s="3"/>
    </row>
    <row r="418" spans="23:23" ht="12" customHeight="1">
      <c r="W418" s="3"/>
    </row>
    <row r="419" spans="23:23" ht="12" customHeight="1">
      <c r="W419" s="3"/>
    </row>
    <row r="420" spans="23:23" ht="12" customHeight="1">
      <c r="W420" s="3"/>
    </row>
    <row r="421" spans="23:23" ht="12" customHeight="1">
      <c r="W421" s="3"/>
    </row>
    <row r="422" spans="23:23" ht="12" customHeight="1">
      <c r="W422" s="3"/>
    </row>
    <row r="423" spans="23:23" ht="12" customHeight="1">
      <c r="W423" s="3"/>
    </row>
    <row r="424" spans="23:23" ht="12" customHeight="1">
      <c r="W424" s="3"/>
    </row>
    <row r="425" spans="23:23" ht="12" customHeight="1">
      <c r="W425" s="3"/>
    </row>
    <row r="426" spans="23:23" ht="12" customHeight="1">
      <c r="W426" s="3"/>
    </row>
    <row r="427" spans="23:23" ht="12" customHeight="1">
      <c r="W427" s="3"/>
    </row>
    <row r="428" spans="23:23" ht="12" customHeight="1">
      <c r="W428" s="3"/>
    </row>
    <row r="429" spans="23:23" ht="12" customHeight="1">
      <c r="W429" s="3"/>
    </row>
    <row r="430" spans="23:23" ht="12" customHeight="1">
      <c r="W430" s="3"/>
    </row>
    <row r="431" spans="23:23" ht="12" customHeight="1">
      <c r="W431" s="3"/>
    </row>
    <row r="432" spans="23:23" ht="12" customHeight="1">
      <c r="W432" s="3"/>
    </row>
    <row r="433" spans="23:23" ht="12" customHeight="1">
      <c r="W433" s="3"/>
    </row>
    <row r="434" spans="23:23" ht="12" customHeight="1">
      <c r="W434" s="3"/>
    </row>
    <row r="435" spans="23:23" ht="12" customHeight="1">
      <c r="W435" s="3"/>
    </row>
    <row r="436" spans="23:23" ht="12" customHeight="1">
      <c r="W436" s="3"/>
    </row>
    <row r="437" spans="23:23" ht="12" customHeight="1">
      <c r="W437" s="3"/>
    </row>
    <row r="438" spans="23:23" ht="12" customHeight="1">
      <c r="W438" s="3"/>
    </row>
    <row r="439" spans="23:23" ht="12" customHeight="1">
      <c r="W439" s="3"/>
    </row>
    <row r="440" spans="23:23" ht="12" customHeight="1">
      <c r="W440" s="3"/>
    </row>
    <row r="441" spans="23:23" ht="12" customHeight="1">
      <c r="W441" s="3"/>
    </row>
    <row r="442" spans="23:23" ht="12" customHeight="1">
      <c r="W442" s="3"/>
    </row>
    <row r="443" spans="23:23" ht="12" customHeight="1">
      <c r="W443" s="3"/>
    </row>
    <row r="444" spans="23:23" ht="12" customHeight="1">
      <c r="W444" s="3"/>
    </row>
    <row r="445" spans="23:23" ht="12" customHeight="1">
      <c r="W445" s="3"/>
    </row>
    <row r="446" spans="23:23" ht="12" customHeight="1">
      <c r="W446" s="3"/>
    </row>
    <row r="447" spans="23:23" ht="12" customHeight="1">
      <c r="W447" s="3"/>
    </row>
    <row r="448" spans="23:23" ht="12" customHeight="1">
      <c r="W448" s="3"/>
    </row>
    <row r="449" spans="23:23" ht="12" customHeight="1">
      <c r="W449" s="3"/>
    </row>
    <row r="450" spans="23:23" ht="12" customHeight="1">
      <c r="W450" s="3"/>
    </row>
    <row r="451" spans="23:23" ht="12" customHeight="1">
      <c r="W451" s="3"/>
    </row>
    <row r="452" spans="23:23" ht="12" customHeight="1">
      <c r="W452" s="3"/>
    </row>
    <row r="453" spans="23:23" ht="12" customHeight="1">
      <c r="W453" s="3"/>
    </row>
    <row r="454" spans="23:23" ht="12" customHeight="1">
      <c r="W454" s="3"/>
    </row>
    <row r="455" spans="23:23" ht="12" customHeight="1">
      <c r="W455" s="3"/>
    </row>
    <row r="456" spans="23:23" ht="12" customHeight="1">
      <c r="W456" s="3"/>
    </row>
    <row r="457" spans="23:23" ht="12" customHeight="1">
      <c r="W457" s="3"/>
    </row>
    <row r="458" spans="23:23" ht="12" customHeight="1">
      <c r="W458" s="3"/>
    </row>
    <row r="459" spans="23:23" ht="12" customHeight="1">
      <c r="W459" s="3"/>
    </row>
    <row r="460" spans="23:23" ht="12" customHeight="1">
      <c r="W460" s="3"/>
    </row>
    <row r="461" spans="23:23" ht="12" customHeight="1">
      <c r="W461" s="3"/>
    </row>
    <row r="462" spans="23:23" ht="12" customHeight="1">
      <c r="W462" s="3"/>
    </row>
    <row r="463" spans="23:23" ht="12" customHeight="1">
      <c r="W463" s="3"/>
    </row>
    <row r="464" spans="23:23" ht="12" customHeight="1">
      <c r="W464" s="3"/>
    </row>
    <row r="465" spans="23:23" ht="12" customHeight="1">
      <c r="W465" s="3"/>
    </row>
    <row r="466" spans="23:23" ht="12" customHeight="1">
      <c r="W466" s="3"/>
    </row>
    <row r="467" spans="23:23" ht="12" customHeight="1">
      <c r="W467" s="3"/>
    </row>
    <row r="468" spans="23:23" ht="12" customHeight="1">
      <c r="W468" s="3"/>
    </row>
    <row r="469" spans="23:23" ht="12" customHeight="1">
      <c r="W469" s="3"/>
    </row>
    <row r="470" spans="23:23" ht="12" customHeight="1">
      <c r="W470" s="3"/>
    </row>
    <row r="471" spans="23:23" ht="12" customHeight="1">
      <c r="W471" s="3"/>
    </row>
    <row r="472" spans="23:23" ht="12" customHeight="1">
      <c r="W472" s="3"/>
    </row>
    <row r="473" spans="23:23" ht="12" customHeight="1">
      <c r="W473" s="3"/>
    </row>
    <row r="474" spans="23:23" ht="12" customHeight="1">
      <c r="W474" s="3"/>
    </row>
    <row r="475" spans="23:23" ht="12" customHeight="1">
      <c r="W475" s="3"/>
    </row>
    <row r="476" spans="23:23" ht="12" customHeight="1">
      <c r="W476" s="3"/>
    </row>
    <row r="477" spans="23:23" ht="12" customHeight="1">
      <c r="W477" s="3"/>
    </row>
    <row r="478" spans="23:23" ht="12" customHeight="1">
      <c r="W478" s="3"/>
    </row>
    <row r="479" spans="23:23" ht="12" customHeight="1">
      <c r="W479" s="3"/>
    </row>
    <row r="480" spans="23:23" ht="12" customHeight="1">
      <c r="W480" s="3"/>
    </row>
    <row r="481" spans="23:23" ht="12" customHeight="1">
      <c r="W481" s="3"/>
    </row>
    <row r="482" spans="23:23" ht="12" customHeight="1">
      <c r="W482" s="3"/>
    </row>
    <row r="483" spans="23:23" ht="12" customHeight="1">
      <c r="W483" s="3"/>
    </row>
    <row r="484" spans="23:23" ht="12" customHeight="1">
      <c r="W484" s="3"/>
    </row>
    <row r="485" spans="23:23" ht="12" customHeight="1">
      <c r="W485" s="3"/>
    </row>
    <row r="486" spans="23:23" ht="12" customHeight="1">
      <c r="W486" s="3"/>
    </row>
    <row r="487" spans="23:23" ht="12" customHeight="1">
      <c r="W487" s="3"/>
    </row>
    <row r="488" spans="23:23" ht="12" customHeight="1">
      <c r="W488" s="3"/>
    </row>
    <row r="489" spans="23:23" ht="12" customHeight="1">
      <c r="W489" s="3"/>
    </row>
    <row r="490" spans="23:23" ht="12" customHeight="1">
      <c r="W490" s="3"/>
    </row>
    <row r="491" spans="23:23" ht="12" customHeight="1">
      <c r="W491" s="3"/>
    </row>
    <row r="492" spans="23:23" ht="12" customHeight="1">
      <c r="W492" s="3"/>
    </row>
    <row r="493" spans="23:23" ht="12" customHeight="1">
      <c r="W493" s="3"/>
    </row>
    <row r="494" spans="23:23" ht="12" customHeight="1">
      <c r="W494" s="3"/>
    </row>
    <row r="495" spans="23:23" ht="12" customHeight="1">
      <c r="W495" s="3"/>
    </row>
    <row r="496" spans="23:23" ht="12" customHeight="1">
      <c r="W496" s="3"/>
    </row>
    <row r="497" spans="23:23" ht="12" customHeight="1">
      <c r="W497" s="3"/>
    </row>
    <row r="498" spans="23:23" ht="12" customHeight="1">
      <c r="W498" s="3"/>
    </row>
    <row r="499" spans="23:23" ht="12" customHeight="1">
      <c r="W499" s="3"/>
    </row>
    <row r="500" spans="23:23" ht="12" customHeight="1">
      <c r="W500" s="3"/>
    </row>
    <row r="501" spans="23:23" ht="12" customHeight="1">
      <c r="W501" s="3"/>
    </row>
    <row r="502" spans="23:23" ht="12" customHeight="1">
      <c r="W502" s="3"/>
    </row>
    <row r="503" spans="23:23" ht="12" customHeight="1">
      <c r="W503" s="3"/>
    </row>
    <row r="504" spans="23:23" ht="12" customHeight="1">
      <c r="W504" s="3"/>
    </row>
    <row r="505" spans="23:23" ht="12" customHeight="1">
      <c r="W505" s="3"/>
    </row>
    <row r="506" spans="23:23" ht="12" customHeight="1">
      <c r="W506" s="3"/>
    </row>
    <row r="507" spans="23:23" ht="12" customHeight="1">
      <c r="W507" s="3"/>
    </row>
    <row r="508" spans="23:23" ht="12" customHeight="1">
      <c r="W508" s="3"/>
    </row>
    <row r="509" spans="23:23" ht="12" customHeight="1">
      <c r="W509" s="3"/>
    </row>
    <row r="510" spans="23:23" ht="12" customHeight="1">
      <c r="W510" s="3"/>
    </row>
    <row r="511" spans="23:23" ht="12" customHeight="1">
      <c r="W511" s="3"/>
    </row>
    <row r="512" spans="23:23" ht="12" customHeight="1">
      <c r="W512" s="3"/>
    </row>
    <row r="513" spans="23:23" ht="12" customHeight="1">
      <c r="W513" s="3"/>
    </row>
    <row r="514" spans="23:23" ht="12" customHeight="1">
      <c r="W514" s="3"/>
    </row>
    <row r="515" spans="23:23" ht="12" customHeight="1">
      <c r="W515" s="3"/>
    </row>
    <row r="516" spans="23:23" ht="12" customHeight="1">
      <c r="W516" s="3"/>
    </row>
    <row r="517" spans="23:23" ht="12" customHeight="1">
      <c r="W517" s="3"/>
    </row>
    <row r="518" spans="23:23" ht="12" customHeight="1">
      <c r="W518" s="3"/>
    </row>
    <row r="519" spans="23:23" ht="12" customHeight="1">
      <c r="W519" s="3"/>
    </row>
    <row r="520" spans="23:23" ht="12" customHeight="1">
      <c r="W520" s="3"/>
    </row>
    <row r="521" spans="23:23" ht="12" customHeight="1">
      <c r="W521" s="3"/>
    </row>
    <row r="522" spans="23:23" ht="12" customHeight="1">
      <c r="W522" s="3"/>
    </row>
    <row r="523" spans="23:23" ht="12" customHeight="1">
      <c r="W523" s="3"/>
    </row>
    <row r="524" spans="23:23" ht="12" customHeight="1">
      <c r="W524" s="3"/>
    </row>
    <row r="525" spans="23:23" ht="12" customHeight="1">
      <c r="W525" s="3"/>
    </row>
    <row r="526" spans="23:23" ht="12" customHeight="1">
      <c r="W526" s="3"/>
    </row>
    <row r="527" spans="23:23" ht="12" customHeight="1">
      <c r="W527" s="3"/>
    </row>
    <row r="528" spans="23:23" ht="12" customHeight="1">
      <c r="W528" s="3"/>
    </row>
    <row r="529" spans="23:23" ht="12" customHeight="1">
      <c r="W529" s="3"/>
    </row>
    <row r="530" spans="23:23" ht="12" customHeight="1">
      <c r="W530" s="3"/>
    </row>
    <row r="531" spans="23:23" ht="12" customHeight="1">
      <c r="W531" s="3"/>
    </row>
    <row r="532" spans="23:23" ht="12" customHeight="1">
      <c r="W532" s="3"/>
    </row>
    <row r="533" spans="23:23" ht="12" customHeight="1">
      <c r="W533" s="3"/>
    </row>
    <row r="534" spans="23:23" ht="12" customHeight="1">
      <c r="W534" s="3"/>
    </row>
    <row r="535" spans="23:23" ht="12" customHeight="1">
      <c r="W535" s="3"/>
    </row>
    <row r="536" spans="23:23" ht="12" customHeight="1">
      <c r="W536" s="3"/>
    </row>
    <row r="537" spans="23:23" ht="12" customHeight="1">
      <c r="W537" s="3"/>
    </row>
    <row r="538" spans="23:23" ht="12" customHeight="1">
      <c r="W538" s="3"/>
    </row>
    <row r="539" spans="23:23" ht="12" customHeight="1">
      <c r="W539" s="3"/>
    </row>
    <row r="540" spans="23:23" ht="12" customHeight="1">
      <c r="W540" s="3"/>
    </row>
    <row r="541" spans="23:23" ht="12" customHeight="1">
      <c r="W541" s="3"/>
    </row>
    <row r="542" spans="23:23" ht="12" customHeight="1">
      <c r="W542" s="3"/>
    </row>
    <row r="543" spans="23:23" ht="12" customHeight="1">
      <c r="W543" s="3"/>
    </row>
    <row r="544" spans="23:23" ht="12" customHeight="1">
      <c r="W544" s="3"/>
    </row>
    <row r="545" spans="23:23" ht="12" customHeight="1">
      <c r="W545" s="3"/>
    </row>
    <row r="546" spans="23:23" ht="12" customHeight="1">
      <c r="W546" s="3"/>
    </row>
    <row r="547" spans="23:23" ht="12" customHeight="1">
      <c r="W547" s="3"/>
    </row>
    <row r="548" spans="23:23" ht="12" customHeight="1">
      <c r="W548" s="3"/>
    </row>
    <row r="549" spans="23:23" ht="12" customHeight="1">
      <c r="W549" s="3"/>
    </row>
    <row r="550" spans="23:23" ht="12" customHeight="1">
      <c r="W550" s="3"/>
    </row>
    <row r="551" spans="23:23" ht="12" customHeight="1">
      <c r="W551" s="3"/>
    </row>
    <row r="552" spans="23:23" ht="12" customHeight="1">
      <c r="W552" s="3"/>
    </row>
    <row r="553" spans="23:23" ht="12" customHeight="1">
      <c r="W553" s="3"/>
    </row>
    <row r="554" spans="23:23" ht="12" customHeight="1">
      <c r="W554" s="3"/>
    </row>
    <row r="555" spans="23:23" ht="12" customHeight="1">
      <c r="W555" s="3"/>
    </row>
    <row r="556" spans="23:23" ht="12" customHeight="1">
      <c r="W556" s="3"/>
    </row>
    <row r="557" spans="23:23" ht="12" customHeight="1">
      <c r="W557" s="3"/>
    </row>
    <row r="558" spans="23:23" ht="12" customHeight="1">
      <c r="W558" s="3"/>
    </row>
    <row r="559" spans="23:23" ht="12" customHeight="1">
      <c r="W559" s="3"/>
    </row>
    <row r="560" spans="23:23" ht="12" customHeight="1">
      <c r="W560" s="3"/>
    </row>
    <row r="561" spans="23:23" ht="12" customHeight="1">
      <c r="W561" s="3"/>
    </row>
    <row r="562" spans="23:23" ht="12" customHeight="1">
      <c r="W562" s="3"/>
    </row>
    <row r="563" spans="23:23" ht="12" customHeight="1">
      <c r="W563" s="3"/>
    </row>
    <row r="564" spans="23:23" ht="12" customHeight="1">
      <c r="W564" s="3"/>
    </row>
    <row r="565" spans="23:23" ht="12" customHeight="1">
      <c r="W565" s="3"/>
    </row>
    <row r="566" spans="23:23" ht="12" customHeight="1">
      <c r="W566" s="3"/>
    </row>
    <row r="567" spans="23:23" ht="12" customHeight="1">
      <c r="W567" s="3"/>
    </row>
    <row r="568" spans="23:23" ht="12" customHeight="1">
      <c r="W568" s="3"/>
    </row>
    <row r="569" spans="23:23" ht="12" customHeight="1">
      <c r="W569" s="3"/>
    </row>
    <row r="570" spans="23:23" ht="12" customHeight="1">
      <c r="W570" s="3"/>
    </row>
    <row r="571" spans="23:23" ht="12" customHeight="1">
      <c r="W571" s="3"/>
    </row>
    <row r="572" spans="23:23" ht="12" customHeight="1">
      <c r="W572" s="3"/>
    </row>
    <row r="573" spans="23:23" ht="12" customHeight="1">
      <c r="W573" s="3"/>
    </row>
    <row r="574" spans="23:23" ht="12" customHeight="1">
      <c r="W574" s="3"/>
    </row>
    <row r="575" spans="23:23" ht="12" customHeight="1">
      <c r="W575" s="3"/>
    </row>
    <row r="576" spans="23:23" ht="12" customHeight="1">
      <c r="W576" s="3"/>
    </row>
    <row r="577" spans="23:23" ht="12" customHeight="1">
      <c r="W577" s="3"/>
    </row>
    <row r="578" spans="23:23" ht="12" customHeight="1">
      <c r="W578" s="3"/>
    </row>
    <row r="579" spans="23:23" ht="12" customHeight="1">
      <c r="W579" s="3"/>
    </row>
    <row r="580" spans="23:23" ht="12" customHeight="1">
      <c r="W580" s="3"/>
    </row>
    <row r="581" spans="23:23" ht="12" customHeight="1">
      <c r="W581" s="3"/>
    </row>
    <row r="582" spans="23:23" ht="12" customHeight="1">
      <c r="W582" s="3"/>
    </row>
    <row r="583" spans="23:23" ht="12" customHeight="1">
      <c r="W583" s="3"/>
    </row>
    <row r="584" spans="23:23" ht="12" customHeight="1">
      <c r="W584" s="3"/>
    </row>
    <row r="585" spans="23:23" ht="12" customHeight="1">
      <c r="W585" s="3"/>
    </row>
    <row r="586" spans="23:23" ht="12" customHeight="1">
      <c r="W586" s="3"/>
    </row>
    <row r="587" spans="23:23" ht="12" customHeight="1">
      <c r="W587" s="3"/>
    </row>
    <row r="588" spans="23:23" ht="12" customHeight="1">
      <c r="W588" s="3"/>
    </row>
    <row r="589" spans="23:23" ht="12" customHeight="1">
      <c r="W589" s="3"/>
    </row>
    <row r="590" spans="23:23" ht="12" customHeight="1">
      <c r="W590" s="3"/>
    </row>
    <row r="591" spans="23:23" ht="12" customHeight="1">
      <c r="W591" s="3"/>
    </row>
    <row r="592" spans="23:23" ht="12" customHeight="1">
      <c r="W592" s="3"/>
    </row>
    <row r="593" spans="23:23" ht="12" customHeight="1">
      <c r="W593" s="3"/>
    </row>
    <row r="594" spans="23:23" ht="12" customHeight="1">
      <c r="W594" s="3"/>
    </row>
    <row r="595" spans="23:23" ht="12" customHeight="1">
      <c r="W595" s="3"/>
    </row>
    <row r="596" spans="23:23" ht="12" customHeight="1">
      <c r="W596" s="3"/>
    </row>
    <row r="597" spans="23:23" ht="12" customHeight="1">
      <c r="W597" s="3"/>
    </row>
    <row r="598" spans="23:23" ht="12" customHeight="1">
      <c r="W598" s="3"/>
    </row>
    <row r="599" spans="23:23" ht="12" customHeight="1">
      <c r="W599" s="3"/>
    </row>
    <row r="600" spans="23:23" ht="12" customHeight="1">
      <c r="W600" s="3"/>
    </row>
    <row r="601" spans="23:23" ht="12" customHeight="1">
      <c r="W601" s="3"/>
    </row>
    <row r="602" spans="23:23" ht="12" customHeight="1">
      <c r="W602" s="3"/>
    </row>
    <row r="603" spans="23:23" ht="12" customHeight="1">
      <c r="W603" s="3"/>
    </row>
    <row r="604" spans="23:23" ht="12" customHeight="1">
      <c r="W604" s="3"/>
    </row>
    <row r="605" spans="23:23" ht="12" customHeight="1">
      <c r="W605" s="3"/>
    </row>
    <row r="606" spans="23:23" ht="12" customHeight="1">
      <c r="W606" s="3"/>
    </row>
    <row r="607" spans="23:23" ht="12" customHeight="1">
      <c r="W607" s="3"/>
    </row>
    <row r="608" spans="23:23" ht="12" customHeight="1">
      <c r="W608" s="3"/>
    </row>
    <row r="609" spans="23:23" ht="12" customHeight="1">
      <c r="W609" s="3"/>
    </row>
    <row r="610" spans="23:23" ht="12" customHeight="1">
      <c r="W610" s="3"/>
    </row>
    <row r="611" spans="23:23" ht="12" customHeight="1">
      <c r="W611" s="3"/>
    </row>
    <row r="612" spans="23:23" ht="12" customHeight="1">
      <c r="W612" s="3"/>
    </row>
    <row r="613" spans="23:23" ht="12" customHeight="1">
      <c r="W613" s="3"/>
    </row>
    <row r="614" spans="23:23" ht="12" customHeight="1">
      <c r="W614" s="3"/>
    </row>
    <row r="615" spans="23:23" ht="12" customHeight="1">
      <c r="W615" s="3"/>
    </row>
    <row r="616" spans="23:23" ht="12" customHeight="1">
      <c r="W616" s="3"/>
    </row>
    <row r="617" spans="23:23" ht="12" customHeight="1">
      <c r="W617" s="3"/>
    </row>
    <row r="618" spans="23:23" ht="12" customHeight="1">
      <c r="W618" s="3"/>
    </row>
    <row r="619" spans="23:23" ht="12" customHeight="1">
      <c r="W619" s="3"/>
    </row>
    <row r="620" spans="23:23" ht="12" customHeight="1">
      <c r="W620" s="3"/>
    </row>
    <row r="621" spans="23:23" ht="12" customHeight="1">
      <c r="W621" s="3"/>
    </row>
    <row r="622" spans="23:23" ht="12" customHeight="1">
      <c r="W622" s="3"/>
    </row>
    <row r="623" spans="23:23" ht="12" customHeight="1">
      <c r="W623" s="3"/>
    </row>
    <row r="624" spans="23:23" ht="12" customHeight="1">
      <c r="W624" s="3"/>
    </row>
    <row r="625" spans="23:23" ht="12" customHeight="1">
      <c r="W625" s="3"/>
    </row>
    <row r="626" spans="23:23" ht="12" customHeight="1">
      <c r="W626" s="3"/>
    </row>
    <row r="627" spans="23:23" ht="12" customHeight="1">
      <c r="W627" s="3"/>
    </row>
    <row r="628" spans="23:23" ht="12" customHeight="1">
      <c r="W628" s="3"/>
    </row>
    <row r="629" spans="23:23" ht="12" customHeight="1">
      <c r="W629" s="3"/>
    </row>
    <row r="630" spans="23:23" ht="12" customHeight="1">
      <c r="W630" s="3"/>
    </row>
    <row r="631" spans="23:23" ht="12" customHeight="1">
      <c r="W631" s="3"/>
    </row>
    <row r="632" spans="23:23" ht="12" customHeight="1">
      <c r="W632" s="3"/>
    </row>
    <row r="633" spans="23:23" ht="12" customHeight="1">
      <c r="W633" s="3"/>
    </row>
    <row r="634" spans="23:23" ht="12" customHeight="1">
      <c r="W634" s="3"/>
    </row>
    <row r="635" spans="23:23" ht="12" customHeight="1">
      <c r="W635" s="3"/>
    </row>
    <row r="636" spans="23:23" ht="12" customHeight="1">
      <c r="W636" s="3"/>
    </row>
    <row r="637" spans="23:23" ht="12" customHeight="1">
      <c r="W637" s="3"/>
    </row>
    <row r="638" spans="23:23" ht="12" customHeight="1">
      <c r="W638" s="3"/>
    </row>
    <row r="639" spans="23:23" ht="12" customHeight="1">
      <c r="W639" s="3"/>
    </row>
    <row r="640" spans="23:23" ht="12" customHeight="1">
      <c r="W640" s="3"/>
    </row>
    <row r="641" spans="23:23" ht="12" customHeight="1">
      <c r="W641" s="3"/>
    </row>
    <row r="642" spans="23:23" ht="12" customHeight="1">
      <c r="W642" s="3"/>
    </row>
    <row r="643" spans="23:23" ht="12" customHeight="1">
      <c r="W643" s="3"/>
    </row>
    <row r="644" spans="23:23" ht="12" customHeight="1">
      <c r="W644" s="3"/>
    </row>
    <row r="645" spans="23:23" ht="12" customHeight="1">
      <c r="W645" s="3"/>
    </row>
    <row r="646" spans="23:23" ht="12" customHeight="1">
      <c r="W646" s="3"/>
    </row>
    <row r="647" spans="23:23" ht="12" customHeight="1">
      <c r="W647" s="3"/>
    </row>
    <row r="648" spans="23:23" ht="12" customHeight="1">
      <c r="W648" s="3"/>
    </row>
    <row r="649" spans="23:23" ht="12" customHeight="1">
      <c r="W649" s="3"/>
    </row>
    <row r="650" spans="23:23" ht="12" customHeight="1">
      <c r="W650" s="3"/>
    </row>
    <row r="651" spans="23:23" ht="12" customHeight="1">
      <c r="W651" s="3"/>
    </row>
    <row r="652" spans="23:23" ht="12" customHeight="1">
      <c r="W652" s="3"/>
    </row>
    <row r="653" spans="23:23" ht="12" customHeight="1">
      <c r="W653" s="3"/>
    </row>
    <row r="654" spans="23:23" ht="12" customHeight="1">
      <c r="W654" s="3"/>
    </row>
    <row r="655" spans="23:23" ht="12" customHeight="1">
      <c r="W655" s="3"/>
    </row>
    <row r="656" spans="23:23" ht="12" customHeight="1">
      <c r="W656" s="3"/>
    </row>
    <row r="657" spans="23:23" ht="12" customHeight="1">
      <c r="W657" s="3"/>
    </row>
    <row r="658" spans="23:23" ht="12" customHeight="1">
      <c r="W658" s="3"/>
    </row>
    <row r="659" spans="23:23" ht="12" customHeight="1">
      <c r="W659" s="3"/>
    </row>
    <row r="660" spans="23:23" ht="12" customHeight="1">
      <c r="W660" s="3"/>
    </row>
    <row r="661" spans="23:23" ht="12" customHeight="1">
      <c r="W661" s="3"/>
    </row>
    <row r="662" spans="23:23" ht="12" customHeight="1">
      <c r="W662" s="3"/>
    </row>
    <row r="663" spans="23:23" ht="12" customHeight="1">
      <c r="W663" s="3"/>
    </row>
    <row r="664" spans="23:23" ht="12" customHeight="1">
      <c r="W664" s="3"/>
    </row>
    <row r="665" spans="23:23" ht="12" customHeight="1">
      <c r="W665" s="3"/>
    </row>
    <row r="666" spans="23:23" ht="12" customHeight="1">
      <c r="W666" s="3"/>
    </row>
    <row r="667" spans="23:23" ht="12" customHeight="1">
      <c r="W667" s="3"/>
    </row>
    <row r="668" spans="23:23" ht="12" customHeight="1">
      <c r="W668" s="3"/>
    </row>
    <row r="669" spans="23:23" ht="12" customHeight="1">
      <c r="W669" s="3"/>
    </row>
    <row r="670" spans="23:23" ht="12" customHeight="1">
      <c r="W670" s="3"/>
    </row>
    <row r="671" spans="23:23" ht="12" customHeight="1">
      <c r="W671" s="3"/>
    </row>
    <row r="672" spans="23:23" ht="12" customHeight="1">
      <c r="W672" s="3"/>
    </row>
    <row r="673" spans="23:23" ht="12" customHeight="1">
      <c r="W673" s="3"/>
    </row>
    <row r="674" spans="23:23" ht="12" customHeight="1">
      <c r="W674" s="3"/>
    </row>
    <row r="675" spans="23:23" ht="12" customHeight="1">
      <c r="W675" s="3"/>
    </row>
    <row r="676" spans="23:23" ht="12" customHeight="1">
      <c r="W676" s="3"/>
    </row>
    <row r="677" spans="23:23" ht="12" customHeight="1">
      <c r="W677" s="3"/>
    </row>
    <row r="678" spans="23:23" ht="12" customHeight="1">
      <c r="W678" s="3"/>
    </row>
    <row r="679" spans="23:23" ht="12" customHeight="1">
      <c r="W679" s="3"/>
    </row>
    <row r="680" spans="23:23" ht="12" customHeight="1">
      <c r="W680" s="3"/>
    </row>
    <row r="681" spans="23:23" ht="12" customHeight="1">
      <c r="W681" s="3"/>
    </row>
    <row r="682" spans="23:23" ht="12" customHeight="1">
      <c r="W682" s="3"/>
    </row>
    <row r="683" spans="23:23" ht="12" customHeight="1">
      <c r="W683" s="3"/>
    </row>
    <row r="684" spans="23:23" ht="12" customHeight="1">
      <c r="W684" s="3"/>
    </row>
    <row r="685" spans="23:23" ht="12" customHeight="1">
      <c r="W685" s="3"/>
    </row>
    <row r="686" spans="23:23" ht="12" customHeight="1">
      <c r="W686" s="3"/>
    </row>
    <row r="687" spans="23:23" ht="12" customHeight="1">
      <c r="W687" s="3"/>
    </row>
    <row r="688" spans="23:23" ht="12" customHeight="1">
      <c r="W688" s="3"/>
    </row>
    <row r="689" spans="23:23" ht="12" customHeight="1">
      <c r="W689" s="3"/>
    </row>
    <row r="690" spans="23:23" ht="12" customHeight="1">
      <c r="W690" s="3"/>
    </row>
    <row r="691" spans="23:23" ht="12" customHeight="1">
      <c r="W691" s="3"/>
    </row>
    <row r="692" spans="23:23" ht="12" customHeight="1">
      <c r="W692" s="3"/>
    </row>
    <row r="693" spans="23:23" ht="12" customHeight="1">
      <c r="W693" s="3"/>
    </row>
    <row r="694" spans="23:23" ht="12" customHeight="1">
      <c r="W694" s="3"/>
    </row>
    <row r="695" spans="23:23" ht="12" customHeight="1">
      <c r="W695" s="3"/>
    </row>
    <row r="696" spans="23:23" ht="12" customHeight="1">
      <c r="W696" s="3"/>
    </row>
    <row r="697" spans="23:23" ht="12" customHeight="1">
      <c r="W697" s="3"/>
    </row>
    <row r="698" spans="23:23" ht="12" customHeight="1">
      <c r="W698" s="3"/>
    </row>
    <row r="699" spans="23:23" ht="12" customHeight="1">
      <c r="W699" s="3"/>
    </row>
    <row r="700" spans="23:23" ht="12" customHeight="1">
      <c r="W700" s="3"/>
    </row>
    <row r="701" spans="23:23" ht="12" customHeight="1">
      <c r="W701" s="3"/>
    </row>
    <row r="702" spans="23:23" ht="12" customHeight="1">
      <c r="W702" s="3"/>
    </row>
    <row r="703" spans="23:23" ht="12" customHeight="1">
      <c r="W703" s="3"/>
    </row>
    <row r="704" spans="23:23" ht="12" customHeight="1">
      <c r="W704" s="3"/>
    </row>
    <row r="705" spans="23:23" ht="12" customHeight="1">
      <c r="W705" s="3"/>
    </row>
    <row r="706" spans="23:23" ht="12" customHeight="1">
      <c r="W706" s="3"/>
    </row>
    <row r="707" spans="23:23" ht="12" customHeight="1">
      <c r="W707" s="3"/>
    </row>
    <row r="708" spans="23:23" ht="12" customHeight="1">
      <c r="W708" s="3"/>
    </row>
    <row r="709" spans="23:23" ht="12" customHeight="1">
      <c r="W709" s="3"/>
    </row>
    <row r="710" spans="23:23" ht="12" customHeight="1">
      <c r="W710" s="3"/>
    </row>
    <row r="711" spans="23:23" ht="12" customHeight="1">
      <c r="W711" s="3"/>
    </row>
    <row r="712" spans="23:23" ht="12" customHeight="1">
      <c r="W712" s="3"/>
    </row>
    <row r="713" spans="23:23" ht="12" customHeight="1">
      <c r="W713" s="3"/>
    </row>
    <row r="714" spans="23:23" ht="12" customHeight="1">
      <c r="W714" s="3"/>
    </row>
    <row r="715" spans="23:23" ht="12" customHeight="1">
      <c r="W715" s="3"/>
    </row>
    <row r="716" spans="23:23" ht="12" customHeight="1">
      <c r="W716" s="3"/>
    </row>
    <row r="717" spans="23:23" ht="12" customHeight="1">
      <c r="W717" s="3"/>
    </row>
    <row r="718" spans="23:23" ht="12" customHeight="1">
      <c r="W718" s="3"/>
    </row>
    <row r="719" spans="23:23" ht="12" customHeight="1">
      <c r="W719" s="3"/>
    </row>
    <row r="720" spans="23:23" ht="12" customHeight="1">
      <c r="W720" s="3"/>
    </row>
    <row r="721" spans="23:23" ht="12" customHeight="1">
      <c r="W721" s="3"/>
    </row>
    <row r="722" spans="23:23" ht="12" customHeight="1">
      <c r="W722" s="3"/>
    </row>
    <row r="723" spans="23:23" ht="12" customHeight="1">
      <c r="W723" s="3"/>
    </row>
    <row r="724" spans="23:23" ht="12" customHeight="1">
      <c r="W724" s="3"/>
    </row>
    <row r="725" spans="23:23" ht="12" customHeight="1">
      <c r="W725" s="3"/>
    </row>
    <row r="726" spans="23:23" ht="12" customHeight="1">
      <c r="W726" s="3"/>
    </row>
    <row r="727" spans="23:23" ht="12" customHeight="1">
      <c r="W727" s="3"/>
    </row>
    <row r="728" spans="23:23" ht="12" customHeight="1">
      <c r="W728" s="3"/>
    </row>
    <row r="729" spans="23:23" ht="12" customHeight="1">
      <c r="W729" s="3"/>
    </row>
    <row r="730" spans="23:23" ht="12" customHeight="1">
      <c r="W730" s="3"/>
    </row>
    <row r="731" spans="23:23" ht="12" customHeight="1">
      <c r="W731" s="3"/>
    </row>
    <row r="732" spans="23:23" ht="12" customHeight="1">
      <c r="W732" s="3"/>
    </row>
    <row r="733" spans="23:23" ht="12" customHeight="1">
      <c r="W733" s="3"/>
    </row>
    <row r="734" spans="23:23" ht="12" customHeight="1">
      <c r="W734" s="3"/>
    </row>
    <row r="735" spans="23:23" ht="12" customHeight="1">
      <c r="W735" s="3"/>
    </row>
    <row r="736" spans="23:23" ht="12" customHeight="1">
      <c r="W736" s="3"/>
    </row>
    <row r="737" spans="23:23" ht="12" customHeight="1">
      <c r="W737" s="3"/>
    </row>
    <row r="738" spans="23:23" ht="12" customHeight="1">
      <c r="W738" s="3"/>
    </row>
    <row r="739" spans="23:23" ht="12" customHeight="1">
      <c r="W739" s="3"/>
    </row>
    <row r="740" spans="23:23" ht="12" customHeight="1">
      <c r="W740" s="3"/>
    </row>
    <row r="741" spans="23:23" ht="12" customHeight="1">
      <c r="W741" s="3"/>
    </row>
    <row r="742" spans="23:23" ht="12" customHeight="1">
      <c r="W742" s="3"/>
    </row>
    <row r="743" spans="23:23" ht="12" customHeight="1">
      <c r="W743" s="3"/>
    </row>
    <row r="744" spans="23:23" ht="12" customHeight="1">
      <c r="W744" s="3"/>
    </row>
    <row r="745" spans="23:23" ht="12" customHeight="1">
      <c r="W745" s="3"/>
    </row>
    <row r="746" spans="23:23" ht="12" customHeight="1">
      <c r="W746" s="3"/>
    </row>
    <row r="747" spans="23:23" ht="12" customHeight="1">
      <c r="W747" s="3"/>
    </row>
    <row r="748" spans="23:23" ht="12" customHeight="1">
      <c r="W748" s="3"/>
    </row>
    <row r="749" spans="23:23" ht="12" customHeight="1">
      <c r="W749" s="3"/>
    </row>
    <row r="750" spans="23:23" ht="12" customHeight="1">
      <c r="W750" s="3"/>
    </row>
    <row r="751" spans="23:23" ht="12" customHeight="1">
      <c r="W751" s="3"/>
    </row>
    <row r="752" spans="23:23" ht="12" customHeight="1">
      <c r="W752" s="3"/>
    </row>
    <row r="753" spans="23:23" ht="12" customHeight="1">
      <c r="W753" s="3"/>
    </row>
    <row r="754" spans="23:23" ht="12" customHeight="1">
      <c r="W754" s="3"/>
    </row>
    <row r="755" spans="23:23" ht="12" customHeight="1">
      <c r="W755" s="3"/>
    </row>
    <row r="756" spans="23:23" ht="12" customHeight="1">
      <c r="W756" s="3"/>
    </row>
    <row r="757" spans="23:23" ht="12" customHeight="1">
      <c r="W757" s="3"/>
    </row>
    <row r="758" spans="23:23" ht="12" customHeight="1">
      <c r="W758" s="3"/>
    </row>
    <row r="759" spans="23:23" ht="12" customHeight="1">
      <c r="W759" s="3"/>
    </row>
    <row r="760" spans="23:23" ht="12" customHeight="1">
      <c r="W760" s="3"/>
    </row>
    <row r="761" spans="23:23" ht="12" customHeight="1">
      <c r="W761" s="3"/>
    </row>
    <row r="762" spans="23:23" ht="12" customHeight="1">
      <c r="W762" s="3"/>
    </row>
    <row r="763" spans="23:23" ht="12" customHeight="1">
      <c r="W763" s="3"/>
    </row>
    <row r="764" spans="23:23" ht="12" customHeight="1">
      <c r="W764" s="3"/>
    </row>
    <row r="765" spans="23:23" ht="12" customHeight="1">
      <c r="W765" s="3"/>
    </row>
    <row r="766" spans="23:23" ht="12" customHeight="1">
      <c r="W766" s="3"/>
    </row>
    <row r="767" spans="23:23" ht="12" customHeight="1">
      <c r="W767" s="3"/>
    </row>
    <row r="768" spans="23:23" ht="12" customHeight="1">
      <c r="W768" s="3"/>
    </row>
    <row r="769" spans="23:23" ht="12" customHeight="1">
      <c r="W769" s="3"/>
    </row>
    <row r="770" spans="23:23" ht="12" customHeight="1">
      <c r="W770" s="3"/>
    </row>
    <row r="771" spans="23:23" ht="12" customHeight="1">
      <c r="W771" s="3"/>
    </row>
    <row r="772" spans="23:23" ht="12" customHeight="1">
      <c r="W772" s="3"/>
    </row>
    <row r="773" spans="23:23" ht="12" customHeight="1">
      <c r="W773" s="3"/>
    </row>
    <row r="774" spans="23:23" ht="12" customHeight="1">
      <c r="W774" s="3"/>
    </row>
    <row r="775" spans="23:23" ht="12" customHeight="1">
      <c r="W775" s="3"/>
    </row>
    <row r="776" spans="23:23" ht="12" customHeight="1">
      <c r="W776" s="3"/>
    </row>
    <row r="777" spans="23:23" ht="12" customHeight="1">
      <c r="W777" s="3"/>
    </row>
    <row r="778" spans="23:23" ht="12" customHeight="1">
      <c r="W778" s="3"/>
    </row>
    <row r="779" spans="23:23" ht="12" customHeight="1">
      <c r="W779" s="3"/>
    </row>
    <row r="780" spans="23:23" ht="12" customHeight="1">
      <c r="W780" s="3"/>
    </row>
    <row r="781" spans="23:23" ht="12" customHeight="1">
      <c r="W781" s="3"/>
    </row>
    <row r="782" spans="23:23" ht="12" customHeight="1">
      <c r="W782" s="3"/>
    </row>
    <row r="783" spans="23:23" ht="12" customHeight="1">
      <c r="W783" s="3"/>
    </row>
    <row r="784" spans="23:23" ht="12" customHeight="1">
      <c r="W784" s="3"/>
    </row>
    <row r="785" spans="23:23" ht="12" customHeight="1">
      <c r="W785" s="3"/>
    </row>
    <row r="786" spans="23:23" ht="12" customHeight="1">
      <c r="W786" s="3"/>
    </row>
    <row r="787" spans="23:23" ht="12" customHeight="1">
      <c r="W787" s="3"/>
    </row>
    <row r="788" spans="23:23" ht="12" customHeight="1">
      <c r="W788" s="3"/>
    </row>
    <row r="789" spans="23:23" ht="12" customHeight="1">
      <c r="W789" s="3"/>
    </row>
    <row r="790" spans="23:23" ht="12" customHeight="1">
      <c r="W790" s="3"/>
    </row>
    <row r="791" spans="23:23" ht="12" customHeight="1">
      <c r="W791" s="3"/>
    </row>
    <row r="792" spans="23:23" ht="12" customHeight="1">
      <c r="W792" s="3"/>
    </row>
    <row r="793" spans="23:23" ht="12" customHeight="1">
      <c r="W793" s="3"/>
    </row>
    <row r="794" spans="23:23" ht="12" customHeight="1">
      <c r="W794" s="3"/>
    </row>
    <row r="795" spans="23:23" ht="12" customHeight="1">
      <c r="W795" s="3"/>
    </row>
    <row r="796" spans="23:23" ht="12" customHeight="1">
      <c r="W796" s="3"/>
    </row>
    <row r="797" spans="23:23" ht="12" customHeight="1">
      <c r="W797" s="3"/>
    </row>
    <row r="798" spans="23:23" ht="12" customHeight="1">
      <c r="W798" s="3"/>
    </row>
    <row r="799" spans="23:23" ht="12" customHeight="1">
      <c r="W799" s="3"/>
    </row>
    <row r="800" spans="23:23" ht="12" customHeight="1">
      <c r="W800" s="3"/>
    </row>
    <row r="801" spans="23:23" ht="12" customHeight="1">
      <c r="W801" s="3"/>
    </row>
    <row r="802" spans="23:23" ht="12" customHeight="1">
      <c r="W802" s="3"/>
    </row>
    <row r="803" spans="23:23" ht="12" customHeight="1">
      <c r="W803" s="3"/>
    </row>
    <row r="804" spans="23:23" ht="12" customHeight="1">
      <c r="W804" s="3"/>
    </row>
    <row r="805" spans="23:23" ht="12" customHeight="1">
      <c r="W805" s="3"/>
    </row>
    <row r="806" spans="23:23" ht="12" customHeight="1">
      <c r="W806" s="3"/>
    </row>
    <row r="807" spans="23:23" ht="12" customHeight="1">
      <c r="W807" s="3"/>
    </row>
    <row r="808" spans="23:23" ht="12" customHeight="1">
      <c r="W808" s="3"/>
    </row>
    <row r="809" spans="23:23" ht="12" customHeight="1">
      <c r="W809" s="3"/>
    </row>
    <row r="810" spans="23:23" ht="12" customHeight="1">
      <c r="W810" s="3"/>
    </row>
    <row r="811" spans="23:23" ht="12" customHeight="1">
      <c r="W811" s="3"/>
    </row>
    <row r="812" spans="23:23" ht="12" customHeight="1">
      <c r="W812" s="3"/>
    </row>
    <row r="813" spans="23:23" ht="12" customHeight="1">
      <c r="W813" s="3"/>
    </row>
    <row r="814" spans="23:23" ht="12" customHeight="1">
      <c r="W814" s="3"/>
    </row>
    <row r="815" spans="23:23" ht="12" customHeight="1">
      <c r="W815" s="3"/>
    </row>
    <row r="816" spans="23:23" ht="12" customHeight="1">
      <c r="W816" s="3"/>
    </row>
    <row r="817" spans="23:23" ht="12" customHeight="1">
      <c r="W817" s="3"/>
    </row>
    <row r="818" spans="23:23" ht="12" customHeight="1">
      <c r="W818" s="3"/>
    </row>
    <row r="819" spans="23:23" ht="12" customHeight="1">
      <c r="W819" s="3"/>
    </row>
    <row r="820" spans="23:23" ht="12" customHeight="1">
      <c r="W820" s="3"/>
    </row>
    <row r="821" spans="23:23" ht="12" customHeight="1">
      <c r="W821" s="3"/>
    </row>
    <row r="822" spans="23:23" ht="12" customHeight="1">
      <c r="W822" s="3"/>
    </row>
    <row r="823" spans="23:23" ht="12" customHeight="1">
      <c r="W823" s="3"/>
    </row>
    <row r="824" spans="23:23" ht="12" customHeight="1">
      <c r="W824" s="3"/>
    </row>
    <row r="825" spans="23:23" ht="12" customHeight="1">
      <c r="W825" s="3"/>
    </row>
    <row r="826" spans="23:23" ht="12" customHeight="1">
      <c r="W826" s="3"/>
    </row>
    <row r="827" spans="23:23" ht="12" customHeight="1">
      <c r="W827" s="3"/>
    </row>
    <row r="828" spans="23:23" ht="12" customHeight="1">
      <c r="W828" s="3"/>
    </row>
    <row r="829" spans="23:23" ht="12" customHeight="1">
      <c r="W829" s="3"/>
    </row>
    <row r="830" spans="23:23" ht="12" customHeight="1">
      <c r="W830" s="3"/>
    </row>
    <row r="831" spans="23:23" ht="12" customHeight="1">
      <c r="W831" s="3"/>
    </row>
    <row r="832" spans="23:23" ht="12" customHeight="1">
      <c r="W832" s="3"/>
    </row>
    <row r="833" spans="23:23" ht="12" customHeight="1">
      <c r="W833" s="3"/>
    </row>
    <row r="834" spans="23:23" ht="12" customHeight="1">
      <c r="W834" s="3"/>
    </row>
    <row r="835" spans="23:23" ht="12" customHeight="1">
      <c r="W835" s="3"/>
    </row>
    <row r="836" spans="23:23" ht="12" customHeight="1">
      <c r="W836" s="3"/>
    </row>
    <row r="837" spans="23:23" ht="12" customHeight="1">
      <c r="W837" s="3"/>
    </row>
    <row r="838" spans="23:23" ht="12" customHeight="1">
      <c r="W838" s="3"/>
    </row>
    <row r="839" spans="23:23" ht="12" customHeight="1">
      <c r="W839" s="3"/>
    </row>
    <row r="840" spans="23:23" ht="12" customHeight="1">
      <c r="W840" s="3"/>
    </row>
    <row r="841" spans="23:23" ht="12" customHeight="1">
      <c r="W841" s="3"/>
    </row>
    <row r="842" spans="23:23" ht="12" customHeight="1">
      <c r="W842" s="3"/>
    </row>
    <row r="843" spans="23:23" ht="12" customHeight="1">
      <c r="W843" s="3"/>
    </row>
    <row r="844" spans="23:23" ht="12" customHeight="1">
      <c r="W844" s="3"/>
    </row>
    <row r="845" spans="23:23" ht="12" customHeight="1">
      <c r="W845" s="3"/>
    </row>
    <row r="846" spans="23:23" ht="12" customHeight="1">
      <c r="W846" s="3"/>
    </row>
    <row r="847" spans="23:23" ht="12" customHeight="1">
      <c r="W847" s="3"/>
    </row>
    <row r="848" spans="23:23" ht="12" customHeight="1">
      <c r="W848" s="3"/>
    </row>
    <row r="849" spans="23:23" ht="12" customHeight="1">
      <c r="W849" s="3"/>
    </row>
    <row r="850" spans="23:23" ht="12" customHeight="1">
      <c r="W850" s="3"/>
    </row>
    <row r="851" spans="23:23" ht="12" customHeight="1">
      <c r="W851" s="3"/>
    </row>
    <row r="852" spans="23:23" ht="12" customHeight="1">
      <c r="W852" s="3"/>
    </row>
    <row r="853" spans="23:23" ht="12" customHeight="1">
      <c r="W853" s="3"/>
    </row>
    <row r="854" spans="23:23" ht="12" customHeight="1">
      <c r="W854" s="3"/>
    </row>
    <row r="855" spans="23:23" ht="12" customHeight="1">
      <c r="W855" s="3"/>
    </row>
    <row r="856" spans="23:23" ht="12" customHeight="1">
      <c r="W856" s="3"/>
    </row>
    <row r="857" spans="23:23" ht="12" customHeight="1">
      <c r="W857" s="3"/>
    </row>
    <row r="858" spans="23:23" ht="12" customHeight="1">
      <c r="W858" s="3"/>
    </row>
    <row r="859" spans="23:23" ht="12" customHeight="1">
      <c r="W859" s="3"/>
    </row>
    <row r="860" spans="23:23" ht="12" customHeight="1">
      <c r="W860" s="3"/>
    </row>
    <row r="861" spans="23:23" ht="12" customHeight="1">
      <c r="W861" s="3"/>
    </row>
    <row r="862" spans="23:23" ht="12" customHeight="1">
      <c r="W862" s="3"/>
    </row>
    <row r="863" spans="23:23" ht="12" customHeight="1">
      <c r="W863" s="3"/>
    </row>
    <row r="864" spans="23:23" ht="12" customHeight="1">
      <c r="W864" s="3"/>
    </row>
    <row r="865" spans="23:23" ht="12" customHeight="1">
      <c r="W865" s="3"/>
    </row>
    <row r="866" spans="23:23" ht="12" customHeight="1">
      <c r="W866" s="3"/>
    </row>
    <row r="867" spans="23:23" ht="12" customHeight="1">
      <c r="W867" s="3"/>
    </row>
    <row r="868" spans="23:23" ht="12" customHeight="1">
      <c r="W868" s="3"/>
    </row>
    <row r="869" spans="23:23" ht="12" customHeight="1">
      <c r="W869" s="3"/>
    </row>
    <row r="870" spans="23:23" ht="12" customHeight="1">
      <c r="W870" s="3"/>
    </row>
    <row r="871" spans="23:23" ht="12" customHeight="1">
      <c r="W871" s="3"/>
    </row>
    <row r="872" spans="23:23" ht="12" customHeight="1">
      <c r="W872" s="3"/>
    </row>
    <row r="873" spans="23:23" ht="12" customHeight="1">
      <c r="W873" s="3"/>
    </row>
    <row r="874" spans="23:23" ht="12" customHeight="1">
      <c r="W874" s="3"/>
    </row>
    <row r="875" spans="23:23" ht="12" customHeight="1">
      <c r="W875" s="3"/>
    </row>
    <row r="876" spans="23:23" ht="12" customHeight="1">
      <c r="W876" s="3"/>
    </row>
    <row r="877" spans="23:23" ht="12" customHeight="1">
      <c r="W877" s="3"/>
    </row>
    <row r="878" spans="23:23" ht="12" customHeight="1">
      <c r="W878" s="3"/>
    </row>
    <row r="879" spans="23:23" ht="12" customHeight="1">
      <c r="W879" s="3"/>
    </row>
    <row r="880" spans="23:23" ht="12" customHeight="1">
      <c r="W880" s="3"/>
    </row>
    <row r="881" spans="23:23" ht="12" customHeight="1">
      <c r="W881" s="3"/>
    </row>
    <row r="882" spans="23:23" ht="12" customHeight="1">
      <c r="W882" s="3"/>
    </row>
    <row r="883" spans="23:23" ht="12" customHeight="1">
      <c r="W883" s="3"/>
    </row>
    <row r="884" spans="23:23" ht="12" customHeight="1">
      <c r="W884" s="3"/>
    </row>
    <row r="885" spans="23:23" ht="12" customHeight="1">
      <c r="W885" s="3"/>
    </row>
    <row r="886" spans="23:23" ht="12" customHeight="1">
      <c r="W886" s="3"/>
    </row>
    <row r="887" spans="23:23" ht="12" customHeight="1">
      <c r="W887" s="3"/>
    </row>
    <row r="888" spans="23:23" ht="12" customHeight="1">
      <c r="W888" s="3"/>
    </row>
    <row r="889" spans="23:23" ht="12" customHeight="1">
      <c r="W889" s="3"/>
    </row>
    <row r="890" spans="23:23" ht="12" customHeight="1">
      <c r="W890" s="3"/>
    </row>
    <row r="891" spans="23:23" ht="12" customHeight="1">
      <c r="W891" s="3"/>
    </row>
    <row r="892" spans="23:23" ht="12" customHeight="1">
      <c r="W892" s="3"/>
    </row>
    <row r="893" spans="23:23" ht="12" customHeight="1">
      <c r="W893" s="3"/>
    </row>
    <row r="894" spans="23:23" ht="12" customHeight="1">
      <c r="W894" s="3"/>
    </row>
    <row r="895" spans="23:23" ht="12" customHeight="1">
      <c r="W895" s="3"/>
    </row>
    <row r="896" spans="23:23" ht="12" customHeight="1">
      <c r="W896" s="3"/>
    </row>
    <row r="897" spans="23:23" ht="12" customHeight="1">
      <c r="W897" s="3"/>
    </row>
    <row r="898" spans="23:23" ht="12" customHeight="1">
      <c r="W898" s="3"/>
    </row>
    <row r="899" spans="23:23" ht="12" customHeight="1">
      <c r="W899" s="3"/>
    </row>
    <row r="900" spans="23:23" ht="12" customHeight="1">
      <c r="W900" s="3"/>
    </row>
    <row r="901" spans="23:23" ht="12" customHeight="1">
      <c r="W901" s="3"/>
    </row>
    <row r="902" spans="23:23" ht="12" customHeight="1">
      <c r="W902" s="3"/>
    </row>
    <row r="903" spans="23:23" ht="12" customHeight="1">
      <c r="W903" s="3"/>
    </row>
    <row r="904" spans="23:23" ht="12" customHeight="1">
      <c r="W904" s="3"/>
    </row>
    <row r="905" spans="23:23" ht="12" customHeight="1">
      <c r="W905" s="3"/>
    </row>
    <row r="906" spans="23:23" ht="12" customHeight="1">
      <c r="W906" s="3"/>
    </row>
    <row r="907" spans="23:23" ht="12" customHeight="1">
      <c r="W907" s="3"/>
    </row>
    <row r="908" spans="23:23" ht="12" customHeight="1">
      <c r="W908" s="3"/>
    </row>
    <row r="909" spans="23:23" ht="12" customHeight="1">
      <c r="W909" s="3"/>
    </row>
    <row r="910" spans="23:23" ht="12" customHeight="1">
      <c r="W910" s="3"/>
    </row>
    <row r="911" spans="23:23" ht="12" customHeight="1">
      <c r="W911" s="3"/>
    </row>
    <row r="912" spans="23:23" ht="12" customHeight="1">
      <c r="W912" s="3"/>
    </row>
    <row r="913" spans="23:23" ht="12" customHeight="1">
      <c r="W913" s="3"/>
    </row>
    <row r="914" spans="23:23" ht="12" customHeight="1">
      <c r="W914" s="3"/>
    </row>
    <row r="915" spans="23:23" ht="12" customHeight="1">
      <c r="W915" s="3"/>
    </row>
    <row r="916" spans="23:23" ht="12" customHeight="1">
      <c r="W916" s="3"/>
    </row>
    <row r="917" spans="23:23" ht="12" customHeight="1">
      <c r="W917" s="3"/>
    </row>
    <row r="918" spans="23:23" ht="12" customHeight="1">
      <c r="W918" s="3"/>
    </row>
    <row r="919" spans="23:23" ht="12" customHeight="1">
      <c r="W919" s="3"/>
    </row>
    <row r="920" spans="23:23" ht="12" customHeight="1">
      <c r="W920" s="3"/>
    </row>
    <row r="921" spans="23:23" ht="12" customHeight="1">
      <c r="W921" s="3"/>
    </row>
    <row r="922" spans="23:23" ht="12" customHeight="1">
      <c r="W922" s="3"/>
    </row>
    <row r="923" spans="23:23" ht="12" customHeight="1">
      <c r="W923" s="3"/>
    </row>
    <row r="924" spans="23:23" ht="12" customHeight="1">
      <c r="W924" s="3"/>
    </row>
    <row r="925" spans="23:23" ht="12" customHeight="1">
      <c r="W925" s="3"/>
    </row>
    <row r="926" spans="23:23" ht="12" customHeight="1">
      <c r="W926" s="3"/>
    </row>
    <row r="927" spans="23:23" ht="12" customHeight="1">
      <c r="W927" s="3"/>
    </row>
    <row r="928" spans="23:23" ht="12" customHeight="1">
      <c r="W928" s="3"/>
    </row>
    <row r="929" spans="23:23" ht="12" customHeight="1">
      <c r="W929" s="3"/>
    </row>
    <row r="930" spans="23:23" ht="12" customHeight="1">
      <c r="W930" s="3"/>
    </row>
    <row r="931" spans="23:23" ht="12" customHeight="1">
      <c r="W931" s="3"/>
    </row>
    <row r="932" spans="23:23" ht="12" customHeight="1">
      <c r="W932" s="3"/>
    </row>
    <row r="933" spans="23:23" ht="12" customHeight="1">
      <c r="W933" s="3"/>
    </row>
    <row r="934" spans="23:23" ht="12" customHeight="1">
      <c r="W934" s="3"/>
    </row>
    <row r="935" spans="23:23" ht="12" customHeight="1">
      <c r="W935" s="3"/>
    </row>
    <row r="936" spans="23:23" ht="12" customHeight="1">
      <c r="W936" s="3"/>
    </row>
    <row r="937" spans="23:23" ht="12" customHeight="1">
      <c r="W937" s="3"/>
    </row>
    <row r="938" spans="23:23" ht="12" customHeight="1">
      <c r="W938" s="3"/>
    </row>
    <row r="939" spans="23:23" ht="12" customHeight="1">
      <c r="W939" s="3"/>
    </row>
    <row r="940" spans="23:23" ht="12" customHeight="1">
      <c r="W940" s="3"/>
    </row>
    <row r="941" spans="23:23" ht="12" customHeight="1">
      <c r="W941" s="3"/>
    </row>
    <row r="942" spans="23:23" ht="12" customHeight="1">
      <c r="W942" s="3"/>
    </row>
    <row r="943" spans="23:23" ht="12" customHeight="1">
      <c r="W943" s="3"/>
    </row>
    <row r="944" spans="23:23" ht="12" customHeight="1">
      <c r="W944" s="3"/>
    </row>
    <row r="945" spans="23:23" ht="12" customHeight="1">
      <c r="W945" s="3"/>
    </row>
    <row r="946" spans="23:23" ht="12" customHeight="1">
      <c r="W946" s="3"/>
    </row>
    <row r="947" spans="23:23" ht="12" customHeight="1">
      <c r="W947" s="3"/>
    </row>
    <row r="948" spans="23:23" ht="12" customHeight="1">
      <c r="W948" s="3"/>
    </row>
    <row r="949" spans="23:23" ht="12" customHeight="1">
      <c r="W949" s="3"/>
    </row>
    <row r="950" spans="23:23" ht="12" customHeight="1">
      <c r="W950" s="3"/>
    </row>
    <row r="951" spans="23:23" ht="12" customHeight="1">
      <c r="W951" s="3"/>
    </row>
    <row r="952" spans="23:23" ht="12" customHeight="1">
      <c r="W952" s="3"/>
    </row>
    <row r="953" spans="23:23" ht="12" customHeight="1">
      <c r="W953" s="3"/>
    </row>
    <row r="954" spans="23:23" ht="12" customHeight="1">
      <c r="W954" s="3"/>
    </row>
    <row r="955" spans="23:23" ht="12" customHeight="1">
      <c r="W955" s="3"/>
    </row>
    <row r="956" spans="23:23" ht="12" customHeight="1">
      <c r="W956" s="3"/>
    </row>
    <row r="957" spans="23:23" ht="12" customHeight="1">
      <c r="W957" s="3"/>
    </row>
    <row r="958" spans="23:23" ht="12" customHeight="1">
      <c r="W958" s="3"/>
    </row>
    <row r="959" spans="23:23" ht="12" customHeight="1">
      <c r="W959" s="3"/>
    </row>
    <row r="960" spans="23:23" ht="12" customHeight="1">
      <c r="W960" s="3"/>
    </row>
    <row r="961" spans="23:23" ht="12" customHeight="1">
      <c r="W961" s="3"/>
    </row>
    <row r="962" spans="23:23" ht="12" customHeight="1">
      <c r="W962" s="3"/>
    </row>
    <row r="963" spans="23:23" ht="12" customHeight="1">
      <c r="W963" s="3"/>
    </row>
    <row r="964" spans="23:23" ht="12" customHeight="1">
      <c r="W964" s="3"/>
    </row>
    <row r="965" spans="23:23" ht="12" customHeight="1">
      <c r="W965" s="3"/>
    </row>
    <row r="966" spans="23:23" ht="12" customHeight="1">
      <c r="W966" s="3"/>
    </row>
    <row r="967" spans="23:23" ht="12" customHeight="1">
      <c r="W967" s="3"/>
    </row>
    <row r="968" spans="23:23" ht="12" customHeight="1">
      <c r="W968" s="3"/>
    </row>
    <row r="969" spans="23:23" ht="12" customHeight="1">
      <c r="W969" s="3"/>
    </row>
    <row r="970" spans="23:23" ht="12" customHeight="1">
      <c r="W970" s="3"/>
    </row>
    <row r="971" spans="23:23" ht="12" customHeight="1">
      <c r="W971" s="3"/>
    </row>
    <row r="972" spans="23:23" ht="12" customHeight="1">
      <c r="W972" s="3"/>
    </row>
    <row r="973" spans="23:23" ht="12" customHeight="1">
      <c r="W973" s="3"/>
    </row>
    <row r="974" spans="23:23" ht="12" customHeight="1">
      <c r="W974" s="3"/>
    </row>
    <row r="975" spans="23:23" ht="12" customHeight="1">
      <c r="W975" s="3"/>
    </row>
    <row r="976" spans="23:23" ht="12" customHeight="1">
      <c r="W976" s="3"/>
    </row>
    <row r="977" spans="23:23" ht="12" customHeight="1">
      <c r="W977" s="3"/>
    </row>
    <row r="978" spans="23:23" ht="12" customHeight="1">
      <c r="W978" s="3"/>
    </row>
    <row r="979" spans="23:23" ht="12" customHeight="1">
      <c r="W979" s="3"/>
    </row>
    <row r="980" spans="23:23" ht="12" customHeight="1">
      <c r="W980" s="3"/>
    </row>
    <row r="981" spans="23:23" ht="12" customHeight="1">
      <c r="W981" s="3"/>
    </row>
    <row r="982" spans="23:23" ht="12" customHeight="1">
      <c r="W982" s="3"/>
    </row>
    <row r="983" spans="23:23" ht="12" customHeight="1">
      <c r="W983" s="3"/>
    </row>
    <row r="984" spans="23:23" ht="12" customHeight="1">
      <c r="W984" s="3"/>
    </row>
    <row r="985" spans="23:23" ht="12" customHeight="1">
      <c r="W985" s="3"/>
    </row>
    <row r="986" spans="23:23" ht="12" customHeight="1">
      <c r="W986" s="3"/>
    </row>
    <row r="987" spans="23:23" ht="12" customHeight="1">
      <c r="W987" s="3"/>
    </row>
    <row r="988" spans="23:23" ht="12" customHeight="1">
      <c r="W988" s="3"/>
    </row>
    <row r="989" spans="23:23" ht="12" customHeight="1">
      <c r="W989" s="3"/>
    </row>
    <row r="990" spans="23:23" ht="12" customHeight="1">
      <c r="W990" s="3"/>
    </row>
    <row r="991" spans="23:23" ht="12" customHeight="1">
      <c r="W991" s="3"/>
    </row>
    <row r="992" spans="23:23" ht="12" customHeight="1">
      <c r="W992" s="3"/>
    </row>
    <row r="993" spans="23:23" ht="12" customHeight="1">
      <c r="W993" s="3"/>
    </row>
    <row r="994" spans="23:23" ht="12" customHeight="1">
      <c r="W994" s="3"/>
    </row>
    <row r="995" spans="23:23" ht="12" customHeight="1">
      <c r="W995" s="3"/>
    </row>
    <row r="996" spans="23:23" ht="12" customHeight="1">
      <c r="W996" s="3"/>
    </row>
    <row r="997" spans="23:23" ht="12" customHeight="1">
      <c r="W997" s="3"/>
    </row>
    <row r="998" spans="23:23" ht="12" customHeight="1">
      <c r="W998" s="3"/>
    </row>
    <row r="999" spans="23:23" ht="12" customHeight="1">
      <c r="W999" s="3"/>
    </row>
    <row r="1000" spans="23:23" ht="12" customHeight="1">
      <c r="W1000" s="3"/>
    </row>
  </sheetData>
  <mergeCells count="8">
    <mergeCell ref="B16:C16"/>
    <mergeCell ref="Q16:R16"/>
    <mergeCell ref="B13:C13"/>
    <mergeCell ref="Q13:R13"/>
    <mergeCell ref="B14:C14"/>
    <mergeCell ref="Q14:R14"/>
    <mergeCell ref="B15:C15"/>
    <mergeCell ref="Q15:R15"/>
  </mergeCells>
  <printOptions horizontalCentered="1"/>
  <pageMargins left="0.78740157480314965" right="0.39370078740157483" top="0.39370078740157483" bottom="0.3937007874015748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Pool</vt:lpstr>
      <vt:lpstr>Ergebnisliste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tschmid</dc:creator>
  <cp:lastModifiedBy>tschmid</cp:lastModifiedBy>
  <dcterms:created xsi:type="dcterms:W3CDTF">2024-09-22T07:36:54Z</dcterms:created>
  <dcterms:modified xsi:type="dcterms:W3CDTF">2024-09-22T07:36:54Z</dcterms:modified>
</cp:coreProperties>
</file>